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10" windowWidth="14810" windowHeight="8020" activeTab="7"/>
  </bookViews>
  <sheets>
    <sheet name="İHALE 1" sheetId="1" r:id="rId1"/>
    <sheet name="İHALE 2" sheetId="9" r:id="rId2"/>
    <sheet name="Sayfa1" sheetId="14" r:id="rId3"/>
    <sheet name="DEFTER" sheetId="2" r:id="rId4"/>
    <sheet name="DEFTER SEBZE MEYVE" sheetId="18" r:id="rId5"/>
    <sheet name="DEFTER 2" sheetId="16" r:id="rId6"/>
    <sheet name="EKMEK" sheetId="3" r:id="rId7"/>
    <sheet name="AMBAR GİRİŞ" sheetId="13" r:id="rId8"/>
    <sheet name="YEMEK MALZEMELERİ" sheetId="8" r:id="rId9"/>
    <sheet name="HESAP" sheetId="7" r:id="rId10"/>
  </sheets>
  <definedNames>
    <definedName name="_xlnm.Print_Area" localSheetId="3">DEFTER!$A$1:$O$340</definedName>
    <definedName name="_xlnm.Print_Area" localSheetId="4">'DEFTER SEBZE MEYVE'!$A$1:$O$129</definedName>
  </definedNames>
  <calcPr calcId="125725"/>
</workbook>
</file>

<file path=xl/calcChain.xml><?xml version="1.0" encoding="utf-8"?>
<calcChain xmlns="http://schemas.openxmlformats.org/spreadsheetml/2006/main">
  <c r="F296" i="13"/>
  <c r="H296"/>
  <c r="J296"/>
  <c r="D296"/>
  <c r="D266" l="1"/>
  <c r="D267"/>
  <c r="D268"/>
  <c r="D269"/>
  <c r="D270"/>
  <c r="D280" l="1"/>
  <c r="F280"/>
  <c r="H280"/>
  <c r="J280"/>
  <c r="D281"/>
  <c r="F281"/>
  <c r="H281"/>
  <c r="J281"/>
  <c r="D282"/>
  <c r="F282"/>
  <c r="H282"/>
  <c r="J282"/>
  <c r="D283"/>
  <c r="F283"/>
  <c r="H283"/>
  <c r="J283"/>
  <c r="D284"/>
  <c r="F284"/>
  <c r="H284"/>
  <c r="J284"/>
  <c r="D285"/>
  <c r="F285"/>
  <c r="H285"/>
  <c r="J285"/>
  <c r="D286"/>
  <c r="F286"/>
  <c r="H286"/>
  <c r="J286"/>
  <c r="D287"/>
  <c r="F287"/>
  <c r="H287"/>
  <c r="J287"/>
  <c r="D288"/>
  <c r="F288"/>
  <c r="H288"/>
  <c r="J288"/>
  <c r="D289"/>
  <c r="F289"/>
  <c r="H289"/>
  <c r="J289"/>
  <c r="D290"/>
  <c r="F290"/>
  <c r="H290"/>
  <c r="J290"/>
  <c r="D291"/>
  <c r="F291"/>
  <c r="H291"/>
  <c r="J291"/>
  <c r="D292"/>
  <c r="F292"/>
  <c r="H292"/>
  <c r="J292"/>
  <c r="D293"/>
  <c r="F293"/>
  <c r="H293"/>
  <c r="J293"/>
  <c r="D294"/>
  <c r="F294"/>
  <c r="H294"/>
  <c r="J294"/>
  <c r="D295"/>
  <c r="A13" i="3" l="1"/>
  <c r="F278" i="13" l="1"/>
  <c r="F279"/>
  <c r="J279"/>
  <c r="H279"/>
  <c r="D279"/>
  <c r="J278"/>
  <c r="H278"/>
  <c r="D278"/>
  <c r="J277"/>
  <c r="H277"/>
  <c r="F277"/>
  <c r="D277"/>
  <c r="J276"/>
  <c r="H276"/>
  <c r="F276"/>
  <c r="D276"/>
  <c r="J275"/>
  <c r="H275"/>
  <c r="F275"/>
  <c r="D275"/>
  <c r="J274"/>
  <c r="H274"/>
  <c r="F274"/>
  <c r="D274"/>
  <c r="J273"/>
  <c r="H273"/>
  <c r="F273"/>
  <c r="D273"/>
  <c r="J272"/>
  <c r="H272"/>
  <c r="F272"/>
  <c r="D272"/>
  <c r="J271"/>
  <c r="H271"/>
  <c r="F271"/>
  <c r="D271"/>
  <c r="J270"/>
  <c r="H270"/>
  <c r="F270"/>
  <c r="J269"/>
  <c r="H269"/>
  <c r="F269"/>
  <c r="J268"/>
  <c r="H268"/>
  <c r="F268"/>
  <c r="J267"/>
  <c r="H267"/>
  <c r="F267"/>
  <c r="J266"/>
  <c r="H266"/>
  <c r="F266"/>
  <c r="J263"/>
  <c r="H263"/>
  <c r="F263"/>
  <c r="D263"/>
  <c r="J262"/>
  <c r="H262"/>
  <c r="F262"/>
  <c r="D262"/>
  <c r="J261"/>
  <c r="H261"/>
  <c r="F261"/>
  <c r="D261"/>
  <c r="J260"/>
  <c r="H260"/>
  <c r="F260"/>
  <c r="D260"/>
  <c r="J259"/>
  <c r="H259"/>
  <c r="F259"/>
  <c r="D259"/>
  <c r="J258"/>
  <c r="H258"/>
  <c r="F258"/>
  <c r="D258"/>
  <c r="J257"/>
  <c r="H257"/>
  <c r="F257"/>
  <c r="D257"/>
  <c r="J256"/>
  <c r="H256"/>
  <c r="F256"/>
  <c r="D256"/>
  <c r="J255"/>
  <c r="H255"/>
  <c r="F255"/>
  <c r="D255"/>
  <c r="J254"/>
  <c r="H254"/>
  <c r="F254"/>
  <c r="D254"/>
  <c r="J253"/>
  <c r="H253"/>
  <c r="F253"/>
  <c r="I264" l="1"/>
  <c r="C264"/>
  <c r="G264"/>
  <c r="E264"/>
  <c r="D217"/>
  <c r="D244" l="1"/>
  <c r="J243"/>
  <c r="H243"/>
  <c r="D243"/>
  <c r="J242"/>
  <c r="H242"/>
  <c r="D242"/>
  <c r="J241"/>
  <c r="H241"/>
  <c r="D241"/>
  <c r="J240"/>
  <c r="H240"/>
  <c r="D240"/>
  <c r="J239"/>
  <c r="H239"/>
  <c r="D239"/>
  <c r="J238"/>
  <c r="H238"/>
  <c r="D238"/>
  <c r="J237"/>
  <c r="H237"/>
  <c r="D237"/>
  <c r="J236"/>
  <c r="H236"/>
  <c r="D236"/>
  <c r="J235"/>
  <c r="H235"/>
  <c r="D235"/>
  <c r="J234"/>
  <c r="H234"/>
  <c r="D234"/>
  <c r="J233"/>
  <c r="H233"/>
  <c r="D221"/>
  <c r="J220"/>
  <c r="H220"/>
  <c r="D220"/>
  <c r="J219"/>
  <c r="H219"/>
  <c r="D219"/>
  <c r="J218"/>
  <c r="H218"/>
  <c r="D218"/>
  <c r="J217"/>
  <c r="H217"/>
  <c r="G247" l="1"/>
  <c r="I247"/>
  <c r="I231"/>
  <c r="C231"/>
  <c r="C247"/>
  <c r="E231"/>
  <c r="E247"/>
  <c r="G231"/>
  <c r="D184"/>
  <c r="J213"/>
  <c r="H213"/>
  <c r="D213"/>
  <c r="J212"/>
  <c r="H212"/>
  <c r="D212"/>
  <c r="J211"/>
  <c r="H211"/>
  <c r="F211"/>
  <c r="D211"/>
  <c r="J210"/>
  <c r="H210"/>
  <c r="F210"/>
  <c r="D210"/>
  <c r="J209"/>
  <c r="H209"/>
  <c r="F209"/>
  <c r="D209"/>
  <c r="J208"/>
  <c r="H208"/>
  <c r="F208"/>
  <c r="D208"/>
  <c r="J207"/>
  <c r="H207"/>
  <c r="F207"/>
  <c r="D207"/>
  <c r="J206"/>
  <c r="H206"/>
  <c r="F206"/>
  <c r="D206"/>
  <c r="J205"/>
  <c r="H205"/>
  <c r="F205"/>
  <c r="D205"/>
  <c r="J204"/>
  <c r="H204"/>
  <c r="F204"/>
  <c r="D204"/>
  <c r="J203"/>
  <c r="H203"/>
  <c r="F203"/>
  <c r="D203"/>
  <c r="J202"/>
  <c r="H202"/>
  <c r="F202"/>
  <c r="D202"/>
  <c r="J201"/>
  <c r="H201"/>
  <c r="F201"/>
  <c r="D201"/>
  <c r="J200"/>
  <c r="H200"/>
  <c r="F200"/>
  <c r="D200"/>
  <c r="J197"/>
  <c r="H197"/>
  <c r="F197"/>
  <c r="D197"/>
  <c r="J196"/>
  <c r="H196"/>
  <c r="F196"/>
  <c r="D196"/>
  <c r="J195"/>
  <c r="H195"/>
  <c r="F195"/>
  <c r="D195"/>
  <c r="J194"/>
  <c r="H194"/>
  <c r="F194"/>
  <c r="D194"/>
  <c r="J193"/>
  <c r="H193"/>
  <c r="F193"/>
  <c r="D193"/>
  <c r="J192"/>
  <c r="H192"/>
  <c r="F192"/>
  <c r="D192"/>
  <c r="J191"/>
  <c r="H191"/>
  <c r="F191"/>
  <c r="D191"/>
  <c r="J190"/>
  <c r="H190"/>
  <c r="F190"/>
  <c r="D190"/>
  <c r="J189"/>
  <c r="H189"/>
  <c r="F189"/>
  <c r="D189"/>
  <c r="J188"/>
  <c r="H188"/>
  <c r="F188"/>
  <c r="D188"/>
  <c r="J187"/>
  <c r="H187"/>
  <c r="F187"/>
  <c r="D187"/>
  <c r="J186"/>
  <c r="H186"/>
  <c r="F186"/>
  <c r="D186"/>
  <c r="J185"/>
  <c r="H185"/>
  <c r="F185"/>
  <c r="D185"/>
  <c r="J184"/>
  <c r="H184"/>
  <c r="F184"/>
  <c r="E214" l="1"/>
  <c r="C214"/>
  <c r="I214"/>
  <c r="G214"/>
  <c r="I198"/>
  <c r="E198"/>
  <c r="G198"/>
  <c r="C198"/>
  <c r="J181"/>
  <c r="H181"/>
  <c r="F181"/>
  <c r="D181"/>
  <c r="J180"/>
  <c r="H180"/>
  <c r="F180"/>
  <c r="D180"/>
  <c r="J179"/>
  <c r="H179"/>
  <c r="F179"/>
  <c r="D179"/>
  <c r="J178"/>
  <c r="H178"/>
  <c r="F178"/>
  <c r="D178"/>
  <c r="J177"/>
  <c r="H177"/>
  <c r="F177"/>
  <c r="D177"/>
  <c r="J176"/>
  <c r="H176"/>
  <c r="F176"/>
  <c r="D176"/>
  <c r="J175"/>
  <c r="H175"/>
  <c r="F175"/>
  <c r="D175"/>
  <c r="J174"/>
  <c r="H174"/>
  <c r="F174"/>
  <c r="D174"/>
  <c r="J173"/>
  <c r="H173"/>
  <c r="F173"/>
  <c r="D173"/>
  <c r="J172"/>
  <c r="H172"/>
  <c r="F172"/>
  <c r="D172"/>
  <c r="J171"/>
  <c r="H171"/>
  <c r="F171"/>
  <c r="D171"/>
  <c r="J170"/>
  <c r="H170"/>
  <c r="F170"/>
  <c r="D170"/>
  <c r="J169"/>
  <c r="H169"/>
  <c r="F169"/>
  <c r="D169"/>
  <c r="J168"/>
  <c r="H168"/>
  <c r="F168"/>
  <c r="D168"/>
  <c r="J165"/>
  <c r="H165"/>
  <c r="F165"/>
  <c r="D165"/>
  <c r="J164"/>
  <c r="H164"/>
  <c r="F164"/>
  <c r="D164"/>
  <c r="J163"/>
  <c r="H163"/>
  <c r="F163"/>
  <c r="D163"/>
  <c r="J162"/>
  <c r="H162"/>
  <c r="F162"/>
  <c r="D162"/>
  <c r="J161"/>
  <c r="H161"/>
  <c r="F161"/>
  <c r="D161"/>
  <c r="J160"/>
  <c r="H160"/>
  <c r="F160"/>
  <c r="D160"/>
  <c r="J159"/>
  <c r="H159"/>
  <c r="F159"/>
  <c r="D159"/>
  <c r="J158"/>
  <c r="H158"/>
  <c r="F158"/>
  <c r="D158"/>
  <c r="J157"/>
  <c r="H157"/>
  <c r="F157"/>
  <c r="D157"/>
  <c r="J156"/>
  <c r="H156"/>
  <c r="F156"/>
  <c r="D156"/>
  <c r="J155"/>
  <c r="H155"/>
  <c r="F155"/>
  <c r="D155"/>
  <c r="J154"/>
  <c r="H154"/>
  <c r="F154"/>
  <c r="D154"/>
  <c r="J153"/>
  <c r="H153"/>
  <c r="F153"/>
  <c r="D153"/>
  <c r="J152"/>
  <c r="H152"/>
  <c r="F152"/>
  <c r="F147"/>
  <c r="D147"/>
  <c r="J146"/>
  <c r="H146"/>
  <c r="F146"/>
  <c r="D146"/>
  <c r="J145"/>
  <c r="H145"/>
  <c r="F145"/>
  <c r="D145"/>
  <c r="J144"/>
  <c r="H144"/>
  <c r="F144"/>
  <c r="D144"/>
  <c r="J143"/>
  <c r="H143"/>
  <c r="F143"/>
  <c r="D143"/>
  <c r="J142"/>
  <c r="H142"/>
  <c r="F142"/>
  <c r="D142"/>
  <c r="J141"/>
  <c r="H141"/>
  <c r="F141"/>
  <c r="D141"/>
  <c r="J140"/>
  <c r="H140"/>
  <c r="F140"/>
  <c r="D140"/>
  <c r="J139"/>
  <c r="H139"/>
  <c r="F139"/>
  <c r="D139"/>
  <c r="J138"/>
  <c r="H138"/>
  <c r="F138"/>
  <c r="D138"/>
  <c r="J137"/>
  <c r="H137"/>
  <c r="F137"/>
  <c r="D137"/>
  <c r="J136"/>
  <c r="H136"/>
  <c r="F136"/>
  <c r="D136"/>
  <c r="J133"/>
  <c r="H133"/>
  <c r="F133"/>
  <c r="D133"/>
  <c r="J132"/>
  <c r="H132"/>
  <c r="F132"/>
  <c r="D132"/>
  <c r="J131"/>
  <c r="H131"/>
  <c r="F131"/>
  <c r="D131"/>
  <c r="J130"/>
  <c r="H130"/>
  <c r="F130"/>
  <c r="D130"/>
  <c r="J129"/>
  <c r="H129"/>
  <c r="F129"/>
  <c r="D129"/>
  <c r="J128"/>
  <c r="H128"/>
  <c r="F128"/>
  <c r="D128"/>
  <c r="J127"/>
  <c r="H127"/>
  <c r="F127"/>
  <c r="F124"/>
  <c r="D124"/>
  <c r="J123"/>
  <c r="H123"/>
  <c r="F123"/>
  <c r="D123"/>
  <c r="J122"/>
  <c r="H122"/>
  <c r="F122"/>
  <c r="D122"/>
  <c r="J121"/>
  <c r="H121"/>
  <c r="F121"/>
  <c r="D121"/>
  <c r="J120"/>
  <c r="H120"/>
  <c r="F120"/>
  <c r="D120"/>
  <c r="J117"/>
  <c r="H117"/>
  <c r="F117"/>
  <c r="D117"/>
  <c r="J116"/>
  <c r="H116"/>
  <c r="F116"/>
  <c r="D116"/>
  <c r="J115"/>
  <c r="H115"/>
  <c r="F115"/>
  <c r="D115"/>
  <c r="J114"/>
  <c r="H114"/>
  <c r="F114"/>
  <c r="D114"/>
  <c r="J113"/>
  <c r="H113"/>
  <c r="F113"/>
  <c r="D113"/>
  <c r="J112"/>
  <c r="H112"/>
  <c r="F112"/>
  <c r="D112"/>
  <c r="J111"/>
  <c r="H111"/>
  <c r="F111"/>
  <c r="D111"/>
  <c r="J110"/>
  <c r="H110"/>
  <c r="F110"/>
  <c r="D110"/>
  <c r="J109"/>
  <c r="H109"/>
  <c r="F109"/>
  <c r="D109"/>
  <c r="J108"/>
  <c r="H108"/>
  <c r="F108"/>
  <c r="D108"/>
  <c r="J107"/>
  <c r="H107"/>
  <c r="F107"/>
  <c r="D107"/>
  <c r="J106"/>
  <c r="H106"/>
  <c r="F106"/>
  <c r="D106"/>
  <c r="J105"/>
  <c r="H105"/>
  <c r="F105"/>
  <c r="D105"/>
  <c r="J104"/>
  <c r="H104"/>
  <c r="F104"/>
  <c r="E118" s="1"/>
  <c r="D104"/>
  <c r="I102"/>
  <c r="G102"/>
  <c r="E102"/>
  <c r="C102"/>
  <c r="J43"/>
  <c r="J42"/>
  <c r="D43" s="1"/>
  <c r="J41"/>
  <c r="D42" s="1"/>
  <c r="J40"/>
  <c r="D41" s="1"/>
  <c r="J39"/>
  <c r="D40" s="1"/>
  <c r="J38"/>
  <c r="D39" s="1"/>
  <c r="J37"/>
  <c r="D38" s="1"/>
  <c r="J36"/>
  <c r="D37" s="1"/>
  <c r="J35"/>
  <c r="D36" s="1"/>
  <c r="J34"/>
  <c r="D35" s="1"/>
  <c r="J33"/>
  <c r="D34" s="1"/>
  <c r="J32"/>
  <c r="D33" s="1"/>
  <c r="J31"/>
  <c r="D32" s="1"/>
  <c r="J30"/>
  <c r="D31" s="1"/>
  <c r="J29"/>
  <c r="D30" s="1"/>
  <c r="J28"/>
  <c r="D29" s="1"/>
  <c r="J27"/>
  <c r="D28" s="1"/>
  <c r="J26"/>
  <c r="D27" s="1"/>
  <c r="J25"/>
  <c r="D26" s="1"/>
  <c r="J24"/>
  <c r="D25" s="1"/>
  <c r="J23"/>
  <c r="D24" s="1"/>
  <c r="J22"/>
  <c r="D23" s="1"/>
  <c r="J21"/>
  <c r="D22" s="1"/>
  <c r="J20"/>
  <c r="D21" s="1"/>
  <c r="J19"/>
  <c r="D20" s="1"/>
  <c r="J18"/>
  <c r="D19" s="1"/>
  <c r="J17"/>
  <c r="D18" s="1"/>
  <c r="J16"/>
  <c r="D17" s="1"/>
  <c r="J15"/>
  <c r="D16" s="1"/>
  <c r="J14"/>
  <c r="D15" s="1"/>
  <c r="J13"/>
  <c r="D14" s="1"/>
  <c r="J12"/>
  <c r="D13" s="1"/>
  <c r="J11"/>
  <c r="D12" s="1"/>
  <c r="J10"/>
  <c r="D11" s="1"/>
  <c r="J9"/>
  <c r="D10" s="1"/>
  <c r="J8"/>
  <c r="D9" s="1"/>
  <c r="J7"/>
  <c r="D8" s="1"/>
  <c r="J6"/>
  <c r="D7" s="1"/>
  <c r="J5"/>
  <c r="D6" s="1"/>
  <c r="J4"/>
  <c r="D5" s="1"/>
  <c r="J3"/>
  <c r="D4" s="1"/>
  <c r="J2"/>
  <c r="D3" s="1"/>
  <c r="G118" l="1"/>
  <c r="G148"/>
  <c r="E134"/>
  <c r="I148"/>
  <c r="C118"/>
  <c r="G134"/>
  <c r="I118"/>
  <c r="I134"/>
  <c r="E166"/>
  <c r="C134"/>
  <c r="C148"/>
  <c r="I166"/>
  <c r="G166"/>
  <c r="E148"/>
  <c r="C166"/>
  <c r="E182"/>
  <c r="I182"/>
  <c r="C182"/>
  <c r="G182"/>
  <c r="R11" i="14"/>
  <c r="R10"/>
  <c r="R9"/>
  <c r="R8"/>
  <c r="R7"/>
  <c r="R6"/>
  <c r="R5"/>
  <c r="R4"/>
  <c r="R3"/>
  <c r="R2"/>
  <c r="K3"/>
  <c r="K4"/>
  <c r="K5"/>
  <c r="N5" s="1"/>
  <c r="K6"/>
  <c r="K7"/>
  <c r="K8"/>
  <c r="K9"/>
  <c r="K10"/>
  <c r="N10" s="1"/>
  <c r="K11"/>
  <c r="K2"/>
  <c r="N11"/>
  <c r="N9"/>
  <c r="N8"/>
  <c r="N7"/>
  <c r="N6"/>
  <c r="N12" s="1"/>
  <c r="N4"/>
  <c r="N3"/>
  <c r="N2"/>
  <c r="J3"/>
  <c r="J4"/>
  <c r="J5"/>
  <c r="J6"/>
  <c r="J7"/>
  <c r="J8"/>
  <c r="J9"/>
  <c r="J10"/>
  <c r="J11"/>
  <c r="F3"/>
  <c r="F4"/>
  <c r="F5"/>
  <c r="F6"/>
  <c r="F7"/>
  <c r="F8"/>
  <c r="F9"/>
  <c r="F10"/>
  <c r="F11"/>
  <c r="J2"/>
  <c r="F2"/>
  <c r="R12" l="1"/>
  <c r="F12"/>
  <c r="J12"/>
  <c r="L4" i="9" l="1"/>
  <c r="L6"/>
  <c r="L8"/>
  <c r="L9"/>
  <c r="L13"/>
  <c r="F11"/>
  <c r="F12"/>
  <c r="F13"/>
  <c r="F14"/>
  <c r="F15"/>
  <c r="F16"/>
  <c r="F17"/>
  <c r="F18"/>
  <c r="F19"/>
  <c r="F20"/>
  <c r="F21"/>
  <c r="F22"/>
  <c r="F23"/>
  <c r="F24"/>
  <c r="F25"/>
  <c r="F27"/>
  <c r="F28"/>
  <c r="F29"/>
  <c r="F30"/>
  <c r="F31"/>
  <c r="F32"/>
  <c r="F33"/>
  <c r="F34"/>
  <c r="F35"/>
  <c r="F36"/>
  <c r="L37"/>
  <c r="L32"/>
  <c r="L33"/>
  <c r="L34"/>
  <c r="L35"/>
  <c r="L26"/>
  <c r="L27"/>
  <c r="L28"/>
  <c r="L29"/>
  <c r="L30"/>
  <c r="L24"/>
  <c r="L23"/>
  <c r="L22"/>
  <c r="L21"/>
  <c r="L20"/>
  <c r="L19"/>
  <c r="L18"/>
  <c r="L17"/>
  <c r="L16"/>
  <c r="L15"/>
  <c r="L14"/>
  <c r="L12"/>
  <c r="L11"/>
  <c r="L10"/>
  <c r="F10"/>
  <c r="F9"/>
  <c r="F8"/>
  <c r="L7"/>
  <c r="F7"/>
  <c r="F6"/>
  <c r="L5"/>
  <c r="F5"/>
  <c r="F4"/>
  <c r="L3"/>
  <c r="F3"/>
  <c r="L34" i="1" l="1"/>
  <c r="L4" l="1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"/>
  <c r="F26"/>
  <c r="F27"/>
  <c r="F28"/>
  <c r="F29"/>
  <c r="F30"/>
  <c r="F31"/>
  <c r="F32"/>
  <c r="F33"/>
  <c r="F34"/>
  <c r="F35"/>
  <c r="F36"/>
  <c r="F37"/>
  <c r="F38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5"/>
  <c r="F24"/>
</calcChain>
</file>

<file path=xl/sharedStrings.xml><?xml version="1.0" encoding="utf-8"?>
<sst xmlns="http://schemas.openxmlformats.org/spreadsheetml/2006/main" count="3358" uniqueCount="526">
  <si>
    <t>S.NO</t>
  </si>
  <si>
    <t xml:space="preserve">Bulgur </t>
  </si>
  <si>
    <t>Kara Biber</t>
  </si>
  <si>
    <t xml:space="preserve">Kırmızı Mercimek </t>
  </si>
  <si>
    <t xml:space="preserve">Makarna </t>
  </si>
  <si>
    <t xml:space="preserve">Nohut </t>
  </si>
  <si>
    <t xml:space="preserve">Pirinç Baldo </t>
  </si>
  <si>
    <t>Pul Biber</t>
  </si>
  <si>
    <t>Tuz</t>
  </si>
  <si>
    <t>koli</t>
  </si>
  <si>
    <t>kg</t>
  </si>
  <si>
    <t>Tereyağı</t>
  </si>
  <si>
    <t>ml</t>
  </si>
  <si>
    <t>Meyve Suyu</t>
  </si>
  <si>
    <t>Piknik Bal 20 gr</t>
  </si>
  <si>
    <t>Piknik Helva</t>
  </si>
  <si>
    <t>Piknik Pekmez  20 gr</t>
  </si>
  <si>
    <t>Piknik Peynir</t>
  </si>
  <si>
    <t>Piknik reçel  20 gr</t>
  </si>
  <si>
    <t>Piknik tereyağı</t>
  </si>
  <si>
    <t>Çarliston Biber</t>
  </si>
  <si>
    <t>Dolma Biber</t>
  </si>
  <si>
    <t>Domates</t>
  </si>
  <si>
    <t>Elma</t>
  </si>
  <si>
    <t>Havuç</t>
  </si>
  <si>
    <t>Kırmızı Biber</t>
  </si>
  <si>
    <t>Kuru Soğan</t>
  </si>
  <si>
    <t>Limon</t>
  </si>
  <si>
    <t>Maydanoz</t>
  </si>
  <si>
    <t>Mor Lahana</t>
  </si>
  <si>
    <t>Patates</t>
  </si>
  <si>
    <t>Patlıcan</t>
  </si>
  <si>
    <t>Portakal</t>
  </si>
  <si>
    <t>Salatalık</t>
  </si>
  <si>
    <t>Sarımsak</t>
  </si>
  <si>
    <t>Poğaça (100 gr)</t>
  </si>
  <si>
    <t>Kg</t>
  </si>
  <si>
    <t>MALZEMENİN ADI</t>
  </si>
  <si>
    <t>Ispanak (Şoklanmış)</t>
  </si>
  <si>
    <t>Konserve Bezelye</t>
  </si>
  <si>
    <t>Zeytinyağı</t>
  </si>
  <si>
    <t>Kuru Nane</t>
  </si>
  <si>
    <t>Toz Şeker</t>
  </si>
  <si>
    <t>Ayran 200ml</t>
  </si>
  <si>
    <t>Kek (35 gr)</t>
  </si>
  <si>
    <t>Bardak Su</t>
  </si>
  <si>
    <t>Beyaz Peynir</t>
  </si>
  <si>
    <t>Kaşar Peyniri</t>
  </si>
  <si>
    <t>Labne Piknik Peynir</t>
  </si>
  <si>
    <t>Siyah Zeytin</t>
  </si>
  <si>
    <t>Arpa Şehriye</t>
  </si>
  <si>
    <t>Buğday Unu</t>
  </si>
  <si>
    <t>Kavun</t>
  </si>
  <si>
    <t>Mandalina</t>
  </si>
  <si>
    <t>Pırasa</t>
  </si>
  <si>
    <t>Üzüm</t>
  </si>
  <si>
    <t>Süt</t>
  </si>
  <si>
    <t>Yoğurt</t>
  </si>
  <si>
    <t>Cevizli Baklava</t>
  </si>
  <si>
    <t>Şekerpare</t>
  </si>
  <si>
    <t>Tulumba Tatlısı</t>
  </si>
  <si>
    <t>Açma</t>
  </si>
  <si>
    <t>Dana Eti</t>
  </si>
  <si>
    <t>Dana Kıyma</t>
  </si>
  <si>
    <t>Tavuk Eti (But)</t>
  </si>
  <si>
    <t>Tavuk Eti (Göğüs)</t>
  </si>
  <si>
    <t>Adet</t>
  </si>
  <si>
    <t>gr</t>
  </si>
  <si>
    <t>Pirinç</t>
  </si>
  <si>
    <t>Bağ</t>
  </si>
  <si>
    <t>B. FİYATI</t>
  </si>
  <si>
    <t>TOP. FİYATI</t>
  </si>
  <si>
    <t>Yumurta (30'lu paket)</t>
  </si>
  <si>
    <t>MİKTAR</t>
  </si>
  <si>
    <t>BİRİM</t>
  </si>
  <si>
    <t>PİRİ REİS MESLEKİ VE TEKNİK ANADOLU LİSESİ MÜDÜRLÜĞÜ                                                                                            SATIN ALINACAK MALLAR / HİZMETLER</t>
  </si>
  <si>
    <t>Piknik Cokokrem 20gr</t>
  </si>
  <si>
    <t>Biber Salçası</t>
  </si>
  <si>
    <t>Domates Salçası</t>
  </si>
  <si>
    <t>Kuru Fasulye</t>
  </si>
  <si>
    <t>Tel Şehriye</t>
  </si>
  <si>
    <t>.…../…...</t>
  </si>
  <si>
    <t>Al. Tarih</t>
  </si>
  <si>
    <t>Miktar 25 kg</t>
  </si>
  <si>
    <t>Miktar 30 kg</t>
  </si>
  <si>
    <t>Makarna 7,50₺</t>
  </si>
  <si>
    <t>Miktar……....</t>
  </si>
  <si>
    <t>Miktar 50 kg</t>
  </si>
  <si>
    <t>Miktar 2 kg</t>
  </si>
  <si>
    <t>Miktar 20 kg</t>
  </si>
  <si>
    <t>Miktar 100 kg</t>
  </si>
  <si>
    <t>Konserve Bezelye 10₺</t>
  </si>
  <si>
    <t>Kuru Fasulye 20₺</t>
  </si>
  <si>
    <t>Kuru Nane 30₺</t>
  </si>
  <si>
    <t>Nohut 13,50₺</t>
  </si>
  <si>
    <t>Pirinç 9₺</t>
  </si>
  <si>
    <t>Pul Biber 30₺</t>
  </si>
  <si>
    <t>Tuz 2₺</t>
  </si>
  <si>
    <t>Yumurta (30'lu paket) 30₺</t>
  </si>
  <si>
    <t>Tereyağı 75₺</t>
  </si>
  <si>
    <t>Ayran 200ml 1₺</t>
  </si>
  <si>
    <t>Meyve Suyu 1,20₺</t>
  </si>
  <si>
    <t>Bardak Su 0,50₺</t>
  </si>
  <si>
    <t>Beyaz Peynir 30₺</t>
  </si>
  <si>
    <t>Kaşar Peyniri 40₺</t>
  </si>
  <si>
    <t>Piknik Bal 20 gr 1,25₺</t>
  </si>
  <si>
    <t>Piknik Cokokrem 20gr 1₺</t>
  </si>
  <si>
    <t>Piknik Helva 1₺</t>
  </si>
  <si>
    <t>Siyah Zeytin 29₺</t>
  </si>
  <si>
    <t>Domates 6₺</t>
  </si>
  <si>
    <t>Elma 6₺</t>
  </si>
  <si>
    <t>Havuç 5₺</t>
  </si>
  <si>
    <t>Ispanak 10₺</t>
  </si>
  <si>
    <t>Kavun 5₺</t>
  </si>
  <si>
    <t>Kuru Soğan 2,50₺</t>
  </si>
  <si>
    <t>Limon 12₺</t>
  </si>
  <si>
    <t>Mandalina 8₺</t>
  </si>
  <si>
    <t>Patates 2,50₺</t>
  </si>
  <si>
    <t>Patlıcan 5₺</t>
  </si>
  <si>
    <t>Pırasa 5₺</t>
  </si>
  <si>
    <t>Portakal 10₺</t>
  </si>
  <si>
    <t>Salatalık 5₺</t>
  </si>
  <si>
    <t>Sarımsak 20₺</t>
  </si>
  <si>
    <t>Üzüm 9₺</t>
  </si>
  <si>
    <t>Cevizli Baklava 38₺</t>
  </si>
  <si>
    <t>Şekerpare 20₺</t>
  </si>
  <si>
    <t>Poğaça (100 gr) 1,90₺</t>
  </si>
  <si>
    <t>Dana Kıyma 65₺</t>
  </si>
  <si>
    <t>Miktar 250 kg</t>
  </si>
  <si>
    <t>Miktar 3 kg</t>
  </si>
  <si>
    <t>Miktar 100 koli</t>
  </si>
  <si>
    <t>Miktar 40 kg</t>
  </si>
  <si>
    <t>Miktar 2500 Adet</t>
  </si>
  <si>
    <t>Miktar 5000 Adet</t>
  </si>
  <si>
    <t>Miktar 60 kg</t>
  </si>
  <si>
    <t>Miktar 2000 Adet</t>
  </si>
  <si>
    <t>Miktar 150 kg</t>
  </si>
  <si>
    <t>Miktar 500 kg</t>
  </si>
  <si>
    <t>Miktar 75 kg</t>
  </si>
  <si>
    <t>Miktar 10 kg</t>
  </si>
  <si>
    <t>Miktar 120 kg</t>
  </si>
  <si>
    <t>Miktar 200 kg</t>
  </si>
  <si>
    <t>Miktar 300 kg</t>
  </si>
  <si>
    <t>Ekmek</t>
  </si>
  <si>
    <t>Ekmek 5,85₺ 6000 kg</t>
  </si>
  <si>
    <t>KARABİBER(KG)</t>
  </si>
  <si>
    <t>PUL BİBER</t>
  </si>
  <si>
    <t>DANA KIYMA</t>
  </si>
  <si>
    <t>DANA KUŞBAŞI</t>
  </si>
  <si>
    <t>TAVUK GÖĞÜS SOTE</t>
  </si>
  <si>
    <t>BARDAK SU</t>
  </si>
  <si>
    <t>KONSERVE BEZELYE</t>
  </si>
  <si>
    <t>BALDO PİRİNÇ</t>
  </si>
  <si>
    <t>BULGUR PİLAVLIK</t>
  </si>
  <si>
    <t>MAKARNA</t>
  </si>
  <si>
    <t>MERCİMEK KIRMIZI</t>
  </si>
  <si>
    <t>NOHUT</t>
  </si>
  <si>
    <t>PİRİNÇ</t>
  </si>
  <si>
    <t>SALÇA BİBER</t>
  </si>
  <si>
    <t>SALÇA DOMATES</t>
  </si>
  <si>
    <t>ŞEHRİYE ARPA</t>
  </si>
  <si>
    <t>TUZ</t>
  </si>
  <si>
    <t>UN</t>
  </si>
  <si>
    <t>TEREYAĞI</t>
  </si>
  <si>
    <t>BİBER ÇARLİSTON</t>
  </si>
  <si>
    <t>DOMATES</t>
  </si>
  <si>
    <t>HAVUÇ</t>
  </si>
  <si>
    <t>KURU SOĞAN</t>
  </si>
  <si>
    <t>LİMON</t>
  </si>
  <si>
    <t>PATATES</t>
  </si>
  <si>
    <t>SARIMSAK</t>
  </si>
  <si>
    <t>ALDIĞIMIZ</t>
  </si>
  <si>
    <t>KALAN</t>
  </si>
  <si>
    <t>PİRİ REİS MESLEKİ VE TEKNİK ANADOLU LİSESİ MÜDÜRLÜĞÜ                                                                                                                               SATIN ALINACAK MALLAR / HİZMETLER</t>
  </si>
  <si>
    <t>YEMEKLER VE MALZEMELERİ</t>
  </si>
  <si>
    <t>CACIK</t>
  </si>
  <si>
    <t xml:space="preserve"> YOĞURT KOVA </t>
  </si>
  <si>
    <t>KG</t>
  </si>
  <si>
    <t>ETLİ BİBER DOLMA</t>
  </si>
  <si>
    <t xml:space="preserve"> DANA KIYMA  </t>
  </si>
  <si>
    <t>ETLİ TÜRLÜ</t>
  </si>
  <si>
    <t xml:space="preserve">TAZE FASULYE </t>
  </si>
  <si>
    <t xml:space="preserve"> SALATALIK </t>
  </si>
  <si>
    <t xml:space="preserve"> DOLMALIK BİBER </t>
  </si>
  <si>
    <t xml:space="preserve"> DOMATES </t>
  </si>
  <si>
    <t xml:space="preserve"> TUZ </t>
  </si>
  <si>
    <t xml:space="preserve"> KURU SOĞAN </t>
  </si>
  <si>
    <t xml:space="preserve"> HAVUÇ </t>
  </si>
  <si>
    <t xml:space="preserve"> KEKİK(KG)</t>
  </si>
  <si>
    <t xml:space="preserve"> PİRİNÇ </t>
  </si>
  <si>
    <t xml:space="preserve"> PATATES </t>
  </si>
  <si>
    <t>BULGUR PİLAVI</t>
  </si>
  <si>
    <t>AYÇİÇEK YAĞI</t>
  </si>
  <si>
    <t>Lt</t>
  </si>
  <si>
    <t xml:space="preserve"> MAYDANOZ </t>
  </si>
  <si>
    <t>ADET</t>
  </si>
  <si>
    <t xml:space="preserve"> PATLICAN </t>
  </si>
  <si>
    <t xml:space="preserve"> DOMATES  </t>
  </si>
  <si>
    <t xml:space="preserve"> BİBER ÇARLİSTON </t>
  </si>
  <si>
    <t xml:space="preserve"> AYÇİÇEK YAĞI  </t>
  </si>
  <si>
    <t>LT</t>
  </si>
  <si>
    <t xml:space="preserve"> UN  </t>
  </si>
  <si>
    <t xml:space="preserve"> SALÇA DOMATES </t>
  </si>
  <si>
    <t xml:space="preserve"> AYÇİÇEK YAĞI </t>
  </si>
  <si>
    <t>KAPYA BİBER</t>
  </si>
  <si>
    <t xml:space="preserve"> KARABİBER </t>
  </si>
  <si>
    <t xml:space="preserve"> SALÇA DOMATES  </t>
  </si>
  <si>
    <t xml:space="preserve"> BUĞDAY UNU  </t>
  </si>
  <si>
    <t xml:space="preserve"> DANA KUŞBAŞI  </t>
  </si>
  <si>
    <t>ETLİ KURU FASULYE</t>
  </si>
  <si>
    <t xml:space="preserve"> KIRMIZI BİBER </t>
  </si>
  <si>
    <t>EZOGELİN ÇORBA</t>
  </si>
  <si>
    <t>ÇOBAN KAVURMA</t>
  </si>
  <si>
    <t xml:space="preserve">BİBER ÇARLİSTON  </t>
  </si>
  <si>
    <t xml:space="preserve"> SALÇA BİBER</t>
  </si>
  <si>
    <t xml:space="preserve">KARABİBER(KG) </t>
  </si>
  <si>
    <t xml:space="preserve">TUZ  </t>
  </si>
  <si>
    <t>BUĞDAY UNU</t>
  </si>
  <si>
    <t xml:space="preserve">TEREYAĞI  </t>
  </si>
  <si>
    <t xml:space="preserve"> KIRMIZI BİBER  </t>
  </si>
  <si>
    <t xml:space="preserve"> PATATES  </t>
  </si>
  <si>
    <t xml:space="preserve"> DANA KUŞBAŞI </t>
  </si>
  <si>
    <t>FIRIN KÖFTE</t>
  </si>
  <si>
    <t xml:space="preserve"> DANA KIYMA </t>
  </si>
  <si>
    <t>KEKİK(KG)</t>
  </si>
  <si>
    <t xml:space="preserve">KURU FASULYE </t>
  </si>
  <si>
    <t>ETLİ NOHUT</t>
  </si>
  <si>
    <t xml:space="preserve"> MAYDANOZ  </t>
  </si>
  <si>
    <t>DOMAT ÇORBASI</t>
  </si>
  <si>
    <t xml:space="preserve">NOHUT </t>
  </si>
  <si>
    <t xml:space="preserve"> BİBER ÇARLİSTON  </t>
  </si>
  <si>
    <t xml:space="preserve"> SALÇA BİBER </t>
  </si>
  <si>
    <t xml:space="preserve">UN </t>
  </si>
  <si>
    <t xml:space="preserve">KAŞAR PEYNİRİ </t>
  </si>
  <si>
    <t xml:space="preserve"> YUMURTA </t>
  </si>
  <si>
    <t xml:space="preserve"> TUZ  </t>
  </si>
  <si>
    <t xml:space="preserve"> EKMEK(KG) </t>
  </si>
  <si>
    <t xml:space="preserve"> SALÇA BİBER  </t>
  </si>
  <si>
    <t xml:space="preserve"> KARABİBER(KG) </t>
  </si>
  <si>
    <t xml:space="preserve">SALÇA DOMATES  </t>
  </si>
  <si>
    <t xml:space="preserve"> BARDAK SU </t>
  </si>
  <si>
    <t>ET SOTE</t>
  </si>
  <si>
    <t xml:space="preserve"> BUĞDAY UNU </t>
  </si>
  <si>
    <t>ETLİ PATATES</t>
  </si>
  <si>
    <t xml:space="preserve"> KAPYA BİBER </t>
  </si>
  <si>
    <t xml:space="preserve"> PUL BİBER  </t>
  </si>
  <si>
    <t>FIRIN TAVUK</t>
  </si>
  <si>
    <t xml:space="preserve"> TAVUK BUT  </t>
  </si>
  <si>
    <t xml:space="preserve"> KARABİBER</t>
  </si>
  <si>
    <t xml:space="preserve"> KURU SOĞAN  </t>
  </si>
  <si>
    <t>ETLİ BEZELYE</t>
  </si>
  <si>
    <t xml:space="preserve">SALÇA BİBER  </t>
  </si>
  <si>
    <t>İZMİR KÖFTE</t>
  </si>
  <si>
    <t xml:space="preserve"> YUMURTA  </t>
  </si>
  <si>
    <t>ETLİ TAZE FASULYE</t>
  </si>
  <si>
    <t xml:space="preserve"> TAZE FASULYE  </t>
  </si>
  <si>
    <t xml:space="preserve"> KARABİBER(KG)  </t>
  </si>
  <si>
    <t xml:space="preserve">TUZ </t>
  </si>
  <si>
    <t xml:space="preserve"> EKMEK  </t>
  </si>
  <si>
    <t>KADIN BUDU KÖFTE</t>
  </si>
  <si>
    <t xml:space="preserve"> DANA KIYMA</t>
  </si>
  <si>
    <t>PİRİNÇ PİLAVI</t>
  </si>
  <si>
    <t xml:space="preserve">AYÇİÇEK YAĞI </t>
  </si>
  <si>
    <t xml:space="preserve"> PİRİNÇ</t>
  </si>
  <si>
    <t xml:space="preserve"> BALDO PİRİNÇ </t>
  </si>
  <si>
    <t>SADE MAKARNA</t>
  </si>
  <si>
    <t xml:space="preserve"> KARABİBER( </t>
  </si>
  <si>
    <t xml:space="preserve"> AYÇİÇEK YAĞI</t>
  </si>
  <si>
    <t>SALATA MEVSİM</t>
  </si>
  <si>
    <t xml:space="preserve"> LİMON </t>
  </si>
  <si>
    <t>KARNIYARIK</t>
  </si>
  <si>
    <t xml:space="preserve"> SIZMA ZEYTİNYAĞI </t>
  </si>
  <si>
    <t xml:space="preserve"> HAVUÇ</t>
  </si>
  <si>
    <t xml:space="preserve"> MARUL </t>
  </si>
  <si>
    <t xml:space="preserve"> MAYDANOZ (KG)  </t>
  </si>
  <si>
    <t xml:space="preserve"> KIRMIZI LAHANA</t>
  </si>
  <si>
    <t>AYÇİÇEK YAĞ</t>
  </si>
  <si>
    <t>SALATA-HAVUÇ</t>
  </si>
  <si>
    <t xml:space="preserve"> SALÇA DOMATE </t>
  </si>
  <si>
    <t>MAYDANOZ</t>
  </si>
  <si>
    <t>ZEYTİNYAĞI KRİSTAL</t>
  </si>
  <si>
    <t>KIRMIZI MERCİMEK ÇORBA</t>
  </si>
  <si>
    <t>SALATA-MEVSİM YAZ</t>
  </si>
  <si>
    <t xml:space="preserve"> KIVIRCIK </t>
  </si>
  <si>
    <t xml:space="preserve"> TEREYAĞI </t>
  </si>
  <si>
    <t>SALATA-YEŞİL</t>
  </si>
  <si>
    <t xml:space="preserve"> KIVIRCIK  </t>
  </si>
  <si>
    <t>AD</t>
  </si>
  <si>
    <t xml:space="preserve"> LİMON  </t>
  </si>
  <si>
    <t xml:space="preserve"> MERCİMEK KIRMIZI </t>
  </si>
  <si>
    <t>KIYMALI ISPANAK</t>
  </si>
  <si>
    <t xml:space="preserve">SIZMA ZEYTİNYAĞI </t>
  </si>
  <si>
    <t>ISPANAK</t>
  </si>
  <si>
    <t>SALÇALI MAKARNA</t>
  </si>
  <si>
    <t xml:space="preserve"> MAKARNA </t>
  </si>
  <si>
    <t>SEBZELİ FIRIN TAVUK</t>
  </si>
  <si>
    <t xml:space="preserve"> TAVUK BUT </t>
  </si>
  <si>
    <t>MUSAKKA</t>
  </si>
  <si>
    <t xml:space="preserve">HAVUÇ </t>
  </si>
  <si>
    <t xml:space="preserve">KIRMIZI BİBER </t>
  </si>
  <si>
    <t xml:space="preserve"> KONSERVE BEZELYE  </t>
  </si>
  <si>
    <t xml:space="preserve"> PATLICAN  </t>
  </si>
  <si>
    <t xml:space="preserve"> UN </t>
  </si>
  <si>
    <t>ŞEHRİYE ÇORBA</t>
  </si>
  <si>
    <t>NOHUTLU PİRİNÇ PİLAVI</t>
  </si>
  <si>
    <t>ORMAN KEBAP</t>
  </si>
  <si>
    <t xml:space="preserve"> KONSERVE BEZELYE </t>
  </si>
  <si>
    <t xml:space="preserve"> HAVUÇ  </t>
  </si>
  <si>
    <t>MAYDANOZ (KG)</t>
  </si>
  <si>
    <t>PATLICAN KEBAP</t>
  </si>
  <si>
    <t xml:space="preserve"> TAVUK GÖĞÜS SOTE </t>
  </si>
  <si>
    <t>YAYLA ÇORBA</t>
  </si>
  <si>
    <t xml:space="preserve"> KURU NANE  </t>
  </si>
  <si>
    <t xml:space="preserve"> YOĞURT KOVA Kg </t>
  </si>
  <si>
    <t xml:space="preserve">YUMURTA </t>
  </si>
  <si>
    <t xml:space="preserve"> BARDAK SU  </t>
  </si>
  <si>
    <t>Bulgur Pilavlık</t>
  </si>
  <si>
    <t>Kuru fasulye</t>
  </si>
  <si>
    <t>Galeta Unu</t>
  </si>
  <si>
    <t>Salça Domates</t>
  </si>
  <si>
    <t>Salça Biber</t>
  </si>
  <si>
    <t>Ayçiçek Yağı</t>
  </si>
  <si>
    <t>Yoğurt Kova</t>
  </si>
  <si>
    <t>Ayran 200 ml</t>
  </si>
  <si>
    <t>Bardak Su 200 ml</t>
  </si>
  <si>
    <t>Meyve Suyu 200 ml</t>
  </si>
  <si>
    <t>Yumurta (30 lu paket)</t>
  </si>
  <si>
    <t>Koli</t>
  </si>
  <si>
    <t>Piknik Peynir 1₺</t>
  </si>
  <si>
    <t>Miktar 15 kg</t>
  </si>
  <si>
    <t>Salça Biber 13,50₺</t>
  </si>
  <si>
    <t>Salça Biber 15₺</t>
  </si>
  <si>
    <t>Bulgur Pilavlık 7,00₺</t>
  </si>
  <si>
    <t>Bulgur Pilavlık 7,50₺</t>
  </si>
  <si>
    <t>Salça Domates 10₺</t>
  </si>
  <si>
    <t>Salça Domates 11,50₺</t>
  </si>
  <si>
    <t>Kara Biber 85₺</t>
  </si>
  <si>
    <t>Ayçiçek Yağı 20₺</t>
  </si>
  <si>
    <t>Ayçiçek Yağı 21₺</t>
  </si>
  <si>
    <t>Mercimek Kırmızı 7,50₺</t>
  </si>
  <si>
    <t>Mercimek Kırmızı 15₺</t>
  </si>
  <si>
    <t>Konserve Bezelye 8₺</t>
  </si>
  <si>
    <t>Miktar 80 kg</t>
  </si>
  <si>
    <t>Kuru Fasulye 19₺</t>
  </si>
  <si>
    <t>Miktar 130 kg</t>
  </si>
  <si>
    <t>Kuru Nane 40₺</t>
  </si>
  <si>
    <t>Miktar 180 kg</t>
  </si>
  <si>
    <t>Makarna 6,25₺</t>
  </si>
  <si>
    <t>Nohut 17,50₺</t>
  </si>
  <si>
    <t>Miktar 550 kg</t>
  </si>
  <si>
    <t>Pul Biber 35₺</t>
  </si>
  <si>
    <t>Tuz 2,50₺</t>
  </si>
  <si>
    <t>Miktar 180 koli</t>
  </si>
  <si>
    <t>Yumurta (30'lu paket) 33₺</t>
  </si>
  <si>
    <t>Miktar 70 kg</t>
  </si>
  <si>
    <t>Tereyağı 72₺</t>
  </si>
  <si>
    <t>Ayran 200ml 1,15₺</t>
  </si>
  <si>
    <t>Miktar 3000 Adet</t>
  </si>
  <si>
    <t>Meyve Suyu 1,50₺</t>
  </si>
  <si>
    <t>Miktar 4000 Adet</t>
  </si>
  <si>
    <t>Miktar 1000 Adet</t>
  </si>
  <si>
    <t>Bardak Su 0,40₺</t>
  </si>
  <si>
    <t>Beyaz Peynir 35₺</t>
  </si>
  <si>
    <t>Kaşar Peyniri 49₺</t>
  </si>
  <si>
    <t>Siyah Zeytin 34₺</t>
  </si>
  <si>
    <t>Yoğurt Kova 9₺</t>
  </si>
  <si>
    <t>Miktar 650 kg</t>
  </si>
  <si>
    <t>Galeta Unu 10,00₺</t>
  </si>
  <si>
    <t>Kekik 45₺</t>
  </si>
  <si>
    <t>Şehriye Arpa 7,50₺</t>
  </si>
  <si>
    <t>Şehriye Arpa 6,25₺</t>
  </si>
  <si>
    <t>Baldo Pirinç 12,50₺</t>
  </si>
  <si>
    <t>Şeker Toz 6₺</t>
  </si>
  <si>
    <t>Şeker Toz 7,50₺</t>
  </si>
  <si>
    <t>Şehriye Tel 6,25₺</t>
  </si>
  <si>
    <t>Şehriye Tel 7,50₺</t>
  </si>
  <si>
    <t>Meyvalı Kek (35 gr) 1,20₺</t>
  </si>
  <si>
    <t>Meyvalı Kek (35 gr) 1,50₺</t>
  </si>
  <si>
    <t>Piknik Tahin Pekmez 20 gr 1₺</t>
  </si>
  <si>
    <t>Piknik Krem Peynir 1,20₺</t>
  </si>
  <si>
    <t>Biber Çarliston 6₺</t>
  </si>
  <si>
    <t>Dolmalık Biber 6₺</t>
  </si>
  <si>
    <t>Kapya Biber 6₺</t>
  </si>
  <si>
    <t>Kırmızı Lahana 5₺</t>
  </si>
  <si>
    <t>Miktar 50 Adet</t>
  </si>
  <si>
    <t>Paket Süt (1000ml) 7₺</t>
  </si>
  <si>
    <t>Paket Süt (1000ml) 6₺</t>
  </si>
  <si>
    <t>Dana Kuşbaşı 65₺</t>
  </si>
  <si>
    <t>Tavuk But 19₺</t>
  </si>
  <si>
    <t>Tavuk Göğüs Sote 29₺</t>
  </si>
  <si>
    <t>Buğday Unu 7₺</t>
  </si>
  <si>
    <t>Buğday Unu 6,90₺</t>
  </si>
  <si>
    <t xml:space="preserve">Mercimek Kırmızı </t>
  </si>
  <si>
    <t>Piknik Krem Peynir</t>
  </si>
  <si>
    <t>Biber Çarliston</t>
  </si>
  <si>
    <t>Kapya Biber</t>
  </si>
  <si>
    <t>Kırmızı Lahana</t>
  </si>
  <si>
    <t>Paket Süt (1000ml)</t>
  </si>
  <si>
    <t>Dana Kuşbaşı</t>
  </si>
  <si>
    <t>Tavuk But</t>
  </si>
  <si>
    <t>Tavuk Göğüs Sote</t>
  </si>
  <si>
    <t>Mercimek Kırmızı</t>
  </si>
  <si>
    <t>lt</t>
  </si>
  <si>
    <t>Miktar 20 lt</t>
  </si>
  <si>
    <t>Miktar 350 lt</t>
  </si>
  <si>
    <t>Nişasta Buğday 2₺</t>
  </si>
  <si>
    <t>Nişasta Buğday</t>
  </si>
  <si>
    <t>Karabiber 55₺</t>
  </si>
  <si>
    <t>Karabiber</t>
  </si>
  <si>
    <t>Şeker Küp</t>
  </si>
  <si>
    <t>Şeker Küp 9,50₺</t>
  </si>
  <si>
    <t>Tulumba 20₺</t>
  </si>
  <si>
    <t>Tulumba</t>
  </si>
  <si>
    <t>Açma (kg)</t>
  </si>
  <si>
    <t>Açma (kg) 1,90₺</t>
  </si>
  <si>
    <t>Dolmalık Biber</t>
  </si>
  <si>
    <t>Ispanak</t>
  </si>
  <si>
    <t>Şehriye Arpa</t>
  </si>
  <si>
    <t>Şehriye Tel</t>
  </si>
  <si>
    <t>Şeker Toz</t>
  </si>
  <si>
    <t>Meyvalı Kek (35 gr)</t>
  </si>
  <si>
    <t>Kekik (kg)</t>
  </si>
  <si>
    <t>YOKLAMA</t>
  </si>
  <si>
    <t>KAHVALTI</t>
  </si>
  <si>
    <t>ÖĞLE</t>
  </si>
  <si>
    <t>AKŞAM</t>
  </si>
  <si>
    <t>ARA ÖĞÜN</t>
  </si>
  <si>
    <t>Dana Kuşbaşı 85₺</t>
  </si>
  <si>
    <t>Dana Kıyma 85₺</t>
  </si>
  <si>
    <t>Tavuk But 29₺</t>
  </si>
  <si>
    <t>Tavuk Göğüs Sote 39₺</t>
  </si>
  <si>
    <t>Ekmek 11,50₺      3000 kg</t>
  </si>
  <si>
    <t>Miktar 25 Adet</t>
  </si>
  <si>
    <t>AMBAR</t>
  </si>
  <si>
    <t>İHALE</t>
  </si>
  <si>
    <t>ALINAN</t>
  </si>
  <si>
    <t>KALANDAN DÜŞÜLECEK</t>
  </si>
  <si>
    <t>Poğaça (100 gr) 2,30₺</t>
  </si>
  <si>
    <t>Baklava 50₺</t>
  </si>
  <si>
    <t>Miktar 600 kg</t>
  </si>
  <si>
    <t>ALINAN MAL</t>
  </si>
  <si>
    <t>FİYAT</t>
  </si>
  <si>
    <t>TARİH</t>
  </si>
  <si>
    <t>Sanayi Gazı 45kg (Propan)  754,24₺</t>
  </si>
  <si>
    <t>Sanayi Gazı 45kg (Propan)</t>
  </si>
  <si>
    <t>2 HAFTALIK TOPLAM</t>
  </si>
  <si>
    <t>1414</t>
  </si>
  <si>
    <t>1897</t>
  </si>
  <si>
    <t>1382</t>
  </si>
  <si>
    <t>Elma 8₺</t>
  </si>
  <si>
    <t>Portakal 6,5₺</t>
  </si>
  <si>
    <t>Çilek 25₺</t>
  </si>
  <si>
    <t>Erik 19₺</t>
  </si>
  <si>
    <t>Kuru Kayısı 76₺</t>
  </si>
  <si>
    <t>Havuç 6₺</t>
  </si>
  <si>
    <t>Dondurulmuş Ispanak 18₺</t>
  </si>
  <si>
    <t>Kapya Biber 18₺</t>
  </si>
  <si>
    <t>Limon 9,80₺</t>
  </si>
  <si>
    <t>Kuru Soğan 2,20₺</t>
  </si>
  <si>
    <t>Miktar 1000 kg</t>
  </si>
  <si>
    <t>Patates 5,90₺</t>
  </si>
  <si>
    <t>Marul 6,40₺</t>
  </si>
  <si>
    <t>Miktar 100 Bağ</t>
  </si>
  <si>
    <t>Maydanoz 2₺</t>
  </si>
  <si>
    <t>Sarımsak 19₺</t>
  </si>
  <si>
    <t>Kırmızı Lahana 5,40₺</t>
  </si>
  <si>
    <t>Patlıcan 22₺</t>
  </si>
  <si>
    <t>Pırasa 7,20₺</t>
  </si>
  <si>
    <t>Dondurulmuş Taze Fasulye 22₺</t>
  </si>
  <si>
    <t>Salatalık 16,50₺</t>
  </si>
  <si>
    <t>Domates 10,40₺</t>
  </si>
  <si>
    <t>Miktar 50 Bağ</t>
  </si>
  <si>
    <t>Maydanoz 2,80₺</t>
  </si>
  <si>
    <t>Biber Çarliston 21₺</t>
  </si>
  <si>
    <t>Dolmalık Biber 22₺</t>
  </si>
  <si>
    <t>Meyve Suyu 2,50₺</t>
  </si>
  <si>
    <t>Miktar 6000 Adet</t>
  </si>
  <si>
    <t>Meyvalı Kek (35 gr) 2₺</t>
  </si>
  <si>
    <t>Tereyağı 95₺</t>
  </si>
  <si>
    <t>Salça Domates 13₺</t>
  </si>
  <si>
    <t>Salça Biber 16₺</t>
  </si>
  <si>
    <t>Beyaz Peynir 44₺</t>
  </si>
  <si>
    <t>Kaşar Peyniri 65₺</t>
  </si>
  <si>
    <t>Piknik Üçgen Peynir 1,35₺</t>
  </si>
  <si>
    <t>Piknik Bal 20 gr 2₺</t>
  </si>
  <si>
    <t>Piknik Cokokrem 20gr 1,25₺</t>
  </si>
  <si>
    <t>Piknik Helva 1,25₺</t>
  </si>
  <si>
    <t>Piknik Tahin Pekmez 1,60₺</t>
  </si>
  <si>
    <t>Miktar 2500Adet</t>
  </si>
  <si>
    <t>Piknik Krem Peynir 1,75₺</t>
  </si>
  <si>
    <t>Piknik Reçel  20 gr 0,60₺</t>
  </si>
  <si>
    <t>Piknik Reçel 0,80₺</t>
  </si>
  <si>
    <t>Piknik Tereyağı 1,40₺</t>
  </si>
  <si>
    <t>Piknik Tereyağı 1,75₺</t>
  </si>
  <si>
    <t>Siyah Zeytin 35₺</t>
  </si>
  <si>
    <t>Paket Süt (1000ml) 10₺</t>
  </si>
  <si>
    <t>Ayran 200ml 1,90₺</t>
  </si>
  <si>
    <t>+</t>
  </si>
  <si>
    <t>Buğday Unu 13,50₺</t>
  </si>
  <si>
    <t>Bulgur Pilavlık 12,00₺</t>
  </si>
  <si>
    <t>Ayçiçek Yağı 29₺</t>
  </si>
  <si>
    <t>Mercimek Kırmızı 20₺</t>
  </si>
  <si>
    <t>Miktar 400 lt</t>
  </si>
  <si>
    <t>Spagetti Makarna 10₺</t>
  </si>
  <si>
    <t>Konserve Bezelye 12,50₺</t>
  </si>
  <si>
    <t>Makarna 10₺</t>
  </si>
  <si>
    <t>Nohut 25₺</t>
  </si>
  <si>
    <t>Baldo Pirinç 19₺</t>
  </si>
  <si>
    <t>Miktar 700 kg</t>
  </si>
  <si>
    <t>.…../……</t>
  </si>
  <si>
    <t>Pul Biber 40₺</t>
  </si>
  <si>
    <t>Şehriye Arpa 10₺</t>
  </si>
  <si>
    <t>Şeker Toz 11₺</t>
  </si>
  <si>
    <t>Tuz 4₺</t>
  </si>
  <si>
    <t>Miktar 300 koli</t>
  </si>
  <si>
    <t>Yumurta (30'lu paket) 39,5₺</t>
  </si>
  <si>
    <t>Bardak Su 0,80₺</t>
  </si>
  <si>
    <t>Çay 37,50 ₺</t>
  </si>
  <si>
    <t>Yoğurt Kova 10,90₺</t>
  </si>
  <si>
    <t>Dana Kuşbaşı 130₺</t>
  </si>
  <si>
    <t>Dana Kıyma 125₺</t>
  </si>
  <si>
    <t>Tavuk But 53₺</t>
  </si>
  <si>
    <t>Tavuk Göğüs Sote 65₺</t>
  </si>
  <si>
    <t>GENEL TOPLAM</t>
  </si>
  <si>
    <t>1614,3 KG</t>
  </si>
  <si>
    <t>www.egitimhane.com</t>
  </si>
</sst>
</file>

<file path=xl/styles.xml><?xml version="1.0" encoding="utf-8"?>
<styleSheet xmlns="http://schemas.openxmlformats.org/spreadsheetml/2006/main">
  <numFmts count="3">
    <numFmt numFmtId="164" formatCode="#,##0.00\ &quot;₺&quot;;[Red]\-#,##0.00\ &quot;₺&quot;"/>
    <numFmt numFmtId="165" formatCode="#,##0.00\ _T_L"/>
    <numFmt numFmtId="166" formatCode="#,##0.00\ &quot;₺&quot;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2"/>
      <color theme="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5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8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7"/>
      <name val="Calibri"/>
      <family val="2"/>
      <charset val="162"/>
      <scheme val="minor"/>
    </font>
    <font>
      <sz val="7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charset val="162"/>
    </font>
    <font>
      <b/>
      <sz val="14"/>
      <color rgb="FFFF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8"/>
      <name val="Arial Tur"/>
      <family val="2"/>
      <charset val="162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2"/>
      <color theme="0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0"/>
      <color theme="0"/>
      <name val="Calibri"/>
      <family val="2"/>
      <charset val="162"/>
      <scheme val="minor"/>
    </font>
    <font>
      <b/>
      <sz val="9"/>
      <color theme="0"/>
      <name val="Calibri"/>
      <family val="2"/>
      <charset val="16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0" borderId="0"/>
    <xf numFmtId="0" fontId="32" fillId="0" borderId="0" applyNumberFormat="0" applyFill="0" applyBorder="0" applyAlignment="0" applyProtection="0"/>
  </cellStyleXfs>
  <cellXfs count="611">
    <xf numFmtId="0" fontId="0" fillId="0" borderId="0" xfId="0"/>
    <xf numFmtId="0" fontId="7" fillId="3" borderId="1" xfId="2" applyFont="1" applyFill="1" applyBorder="1" applyAlignment="1" applyProtection="1">
      <alignment horizontal="left" vertical="center"/>
    </xf>
    <xf numFmtId="0" fontId="7" fillId="3" borderId="1" xfId="2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3" borderId="1" xfId="3" applyFont="1" applyFill="1" applyBorder="1" applyAlignment="1">
      <alignment vertical="center"/>
    </xf>
    <xf numFmtId="0" fontId="7" fillId="2" borderId="1" xfId="3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3" borderId="3" xfId="2" applyFont="1" applyFill="1" applyBorder="1" applyAlignment="1" applyProtection="1">
      <alignment horizontal="left" vertical="center"/>
    </xf>
    <xf numFmtId="0" fontId="7" fillId="0" borderId="11" xfId="1" applyFon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" xfId="2" applyFont="1" applyFill="1" applyBorder="1" applyAlignment="1" applyProtection="1">
      <alignment horizontal="left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vertical="center"/>
    </xf>
    <xf numFmtId="0" fontId="7" fillId="4" borderId="1" xfId="2" applyFont="1" applyFill="1" applyBorder="1" applyAlignment="1" applyProtection="1">
      <alignment horizontal="left" vertical="center"/>
    </xf>
    <xf numFmtId="0" fontId="7" fillId="4" borderId="1" xfId="2" applyFont="1" applyFill="1" applyBorder="1" applyAlignment="1">
      <alignment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/>
    </xf>
    <xf numFmtId="0" fontId="7" fillId="5" borderId="4" xfId="1" applyFont="1" applyFill="1" applyBorder="1" applyAlignment="1">
      <alignment horizontal="center" vertical="center"/>
    </xf>
    <xf numFmtId="0" fontId="7" fillId="5" borderId="1" xfId="2" applyFont="1" applyFill="1" applyBorder="1" applyAlignment="1" applyProtection="1">
      <alignment horizontal="left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6" borderId="4" xfId="3" applyFont="1" applyFill="1" applyBorder="1" applyAlignment="1">
      <alignment horizontal="center" vertical="center"/>
    </xf>
    <xf numFmtId="0" fontId="8" fillId="6" borderId="1" xfId="3" applyFont="1" applyFill="1" applyBorder="1" applyAlignment="1">
      <alignment vertical="center"/>
    </xf>
    <xf numFmtId="0" fontId="8" fillId="6" borderId="4" xfId="0" applyFont="1" applyFill="1" applyBorder="1" applyAlignment="1">
      <alignment horizontal="center" vertical="center"/>
    </xf>
    <xf numFmtId="0" fontId="7" fillId="6" borderId="1" xfId="3" applyFont="1" applyFill="1" applyBorder="1" applyAlignment="1">
      <alignment vertical="center"/>
    </xf>
    <xf numFmtId="0" fontId="7" fillId="6" borderId="1" xfId="2" applyFont="1" applyFill="1" applyBorder="1" applyAlignment="1" applyProtection="1">
      <alignment horizontal="left" vertical="center"/>
    </xf>
    <xf numFmtId="0" fontId="8" fillId="5" borderId="1" xfId="3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1" xfId="3" applyFont="1" applyFill="1" applyBorder="1" applyAlignment="1">
      <alignment vertical="center"/>
    </xf>
    <xf numFmtId="0" fontId="8" fillId="7" borderId="4" xfId="3" applyFont="1" applyFill="1" applyBorder="1" applyAlignment="1">
      <alignment horizontal="center" vertical="center"/>
    </xf>
    <xf numFmtId="0" fontId="7" fillId="7" borderId="1" xfId="3" applyFont="1" applyFill="1" applyBorder="1" applyAlignment="1">
      <alignment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2" fillId="4" borderId="14" xfId="1" applyFont="1" applyFill="1" applyBorder="1" applyAlignment="1">
      <alignment horizontal="center" vertical="center"/>
    </xf>
    <xf numFmtId="0" fontId="12" fillId="5" borderId="14" xfId="3" applyFont="1" applyFill="1" applyBorder="1" applyAlignment="1">
      <alignment horizontal="center" vertical="center"/>
    </xf>
    <xf numFmtId="0" fontId="12" fillId="2" borderId="14" xfId="3" applyFont="1" applyFill="1" applyBorder="1" applyAlignment="1">
      <alignment horizontal="center" vertical="center"/>
    </xf>
    <xf numFmtId="0" fontId="12" fillId="2" borderId="15" xfId="3" applyFont="1" applyFill="1" applyBorder="1" applyAlignment="1">
      <alignment horizontal="center" vertical="center"/>
    </xf>
    <xf numFmtId="166" fontId="13" fillId="4" borderId="21" xfId="1" applyNumberFormat="1" applyFont="1" applyFill="1" applyBorder="1" applyAlignment="1">
      <alignment horizontal="right" vertical="center"/>
    </xf>
    <xf numFmtId="166" fontId="13" fillId="4" borderId="19" xfId="1" applyNumberFormat="1" applyFont="1" applyFill="1" applyBorder="1" applyAlignment="1">
      <alignment horizontal="right" vertical="center"/>
    </xf>
    <xf numFmtId="166" fontId="13" fillId="5" borderId="19" xfId="3" applyNumberFormat="1" applyFont="1" applyFill="1" applyBorder="1" applyAlignment="1">
      <alignment horizontal="right" vertical="center"/>
    </xf>
    <xf numFmtId="166" fontId="13" fillId="2" borderId="19" xfId="3" applyNumberFormat="1" applyFont="1" applyFill="1" applyBorder="1" applyAlignment="1">
      <alignment horizontal="right" vertical="center"/>
    </xf>
    <xf numFmtId="166" fontId="13" fillId="2" borderId="20" xfId="3" applyNumberFormat="1" applyFont="1" applyFill="1" applyBorder="1" applyAlignment="1">
      <alignment horizontal="right" vertical="center"/>
    </xf>
    <xf numFmtId="165" fontId="12" fillId="3" borderId="13" xfId="2" applyNumberFormat="1" applyFont="1" applyFill="1" applyBorder="1" applyAlignment="1" applyProtection="1">
      <alignment horizontal="center" vertical="center"/>
    </xf>
    <xf numFmtId="165" fontId="12" fillId="3" borderId="14" xfId="2" applyNumberFormat="1" applyFont="1" applyFill="1" applyBorder="1" applyAlignment="1" applyProtection="1">
      <alignment horizontal="center" vertical="center"/>
    </xf>
    <xf numFmtId="0" fontId="12" fillId="7" borderId="14" xfId="3" applyFont="1" applyFill="1" applyBorder="1" applyAlignment="1">
      <alignment horizontal="center" vertical="center"/>
    </xf>
    <xf numFmtId="0" fontId="12" fillId="6" borderId="14" xfId="3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166" fontId="13" fillId="3" borderId="21" xfId="3" applyNumberFormat="1" applyFont="1" applyFill="1" applyBorder="1" applyAlignment="1">
      <alignment horizontal="right" vertical="center"/>
    </xf>
    <xf numFmtId="166" fontId="13" fillId="3" borderId="19" xfId="3" applyNumberFormat="1" applyFont="1" applyFill="1" applyBorder="1" applyAlignment="1">
      <alignment horizontal="right" vertical="center"/>
    </xf>
    <xf numFmtId="166" fontId="13" fillId="7" borderId="19" xfId="3" applyNumberFormat="1" applyFont="1" applyFill="1" applyBorder="1" applyAlignment="1">
      <alignment horizontal="right" vertical="center"/>
    </xf>
    <xf numFmtId="166" fontId="13" fillId="6" borderId="19" xfId="3" applyNumberFormat="1" applyFont="1" applyFill="1" applyBorder="1" applyAlignment="1">
      <alignment horizontal="right" vertical="center"/>
    </xf>
    <xf numFmtId="166" fontId="11" fillId="0" borderId="19" xfId="0" applyNumberFormat="1" applyFont="1" applyBorder="1" applyAlignment="1">
      <alignment horizontal="right" vertical="center"/>
    </xf>
    <xf numFmtId="166" fontId="11" fillId="0" borderId="20" xfId="0" applyNumberFormat="1" applyFont="1" applyBorder="1" applyAlignment="1">
      <alignment horizontal="right" vertical="center"/>
    </xf>
    <xf numFmtId="0" fontId="18" fillId="0" borderId="16" xfId="1" applyFont="1" applyBorder="1" applyAlignment="1">
      <alignment horizontal="center" vertical="center"/>
    </xf>
    <xf numFmtId="166" fontId="19" fillId="4" borderId="19" xfId="3" applyNumberFormat="1" applyFont="1" applyFill="1" applyBorder="1" applyAlignment="1">
      <alignment horizontal="right" vertical="center"/>
    </xf>
    <xf numFmtId="166" fontId="19" fillId="5" borderId="19" xfId="3" applyNumberFormat="1" applyFont="1" applyFill="1" applyBorder="1" applyAlignment="1">
      <alignment horizontal="right" vertical="center"/>
    </xf>
    <xf numFmtId="166" fontId="19" fillId="2" borderId="19" xfId="3" applyNumberFormat="1" applyFont="1" applyFill="1" applyBorder="1" applyAlignment="1">
      <alignment horizontal="right" vertical="center"/>
    </xf>
    <xf numFmtId="166" fontId="19" fillId="2" borderId="20" xfId="3" applyNumberFormat="1" applyFont="1" applyFill="1" applyBorder="1" applyAlignment="1">
      <alignment horizontal="right" vertical="center"/>
    </xf>
    <xf numFmtId="166" fontId="18" fillId="3" borderId="9" xfId="3" applyNumberFormat="1" applyFont="1" applyFill="1" applyBorder="1" applyAlignment="1">
      <alignment horizontal="right" vertical="center"/>
    </xf>
    <xf numFmtId="166" fontId="18" fillId="7" borderId="9" xfId="3" applyNumberFormat="1" applyFont="1" applyFill="1" applyBorder="1" applyAlignment="1">
      <alignment horizontal="right" vertical="center"/>
    </xf>
    <xf numFmtId="166" fontId="18" fillId="6" borderId="9" xfId="3" applyNumberFormat="1" applyFont="1" applyFill="1" applyBorder="1" applyAlignment="1">
      <alignment horizontal="right" vertical="center"/>
    </xf>
    <xf numFmtId="166" fontId="18" fillId="0" borderId="9" xfId="3" applyNumberFormat="1" applyFont="1" applyFill="1" applyBorder="1" applyAlignment="1">
      <alignment horizontal="right" vertical="center"/>
    </xf>
    <xf numFmtId="166" fontId="18" fillId="0" borderId="22" xfId="3" applyNumberFormat="1" applyFont="1" applyFill="1" applyBorder="1" applyAlignment="1">
      <alignment horizontal="right" vertical="center"/>
    </xf>
    <xf numFmtId="0" fontId="15" fillId="0" borderId="10" xfId="1" applyFont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3" fillId="5" borderId="1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3" borderId="3" xfId="3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horizontal="center" vertical="center"/>
    </xf>
    <xf numFmtId="0" fontId="13" fillId="7" borderId="1" xfId="3" applyFont="1" applyFill="1" applyBorder="1" applyAlignment="1">
      <alignment horizontal="center" vertical="center"/>
    </xf>
    <xf numFmtId="0" fontId="13" fillId="6" borderId="1" xfId="3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10" fillId="4" borderId="7" xfId="1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0" fillId="5" borderId="7" xfId="1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/>
    </xf>
    <xf numFmtId="0" fontId="10" fillId="2" borderId="7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10" fillId="7" borderId="7" xfId="1" applyFont="1" applyFill="1" applyBorder="1" applyAlignment="1">
      <alignment horizontal="center" wrapText="1"/>
    </xf>
    <xf numFmtId="0" fontId="10" fillId="6" borderId="7" xfId="1" applyFont="1" applyFill="1" applyBorder="1" applyAlignment="1">
      <alignment horizontal="center" wrapText="1"/>
    </xf>
    <xf numFmtId="0" fontId="10" fillId="0" borderId="7" xfId="1" applyFont="1" applyFill="1" applyBorder="1" applyAlignment="1">
      <alignment horizontal="center" wrapText="1"/>
    </xf>
    <xf numFmtId="49" fontId="8" fillId="0" borderId="9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10" borderId="4" xfId="3" applyFont="1" applyFill="1" applyBorder="1" applyAlignment="1">
      <alignment horizontal="center" vertical="center"/>
    </xf>
    <xf numFmtId="0" fontId="8" fillId="10" borderId="1" xfId="3" applyFont="1" applyFill="1" applyBorder="1" applyAlignment="1">
      <alignment vertical="center"/>
    </xf>
    <xf numFmtId="0" fontId="13" fillId="10" borderId="1" xfId="3" applyFont="1" applyFill="1" applyBorder="1" applyAlignment="1">
      <alignment horizontal="center" vertical="center"/>
    </xf>
    <xf numFmtId="0" fontId="12" fillId="10" borderId="14" xfId="3" applyFont="1" applyFill="1" applyBorder="1" applyAlignment="1">
      <alignment horizontal="center" vertical="center"/>
    </xf>
    <xf numFmtId="166" fontId="13" fillId="10" borderId="19" xfId="3" applyNumberFormat="1" applyFont="1" applyFill="1" applyBorder="1" applyAlignment="1">
      <alignment horizontal="right" vertical="center"/>
    </xf>
    <xf numFmtId="166" fontId="18" fillId="10" borderId="9" xfId="3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28" xfId="0" applyFont="1" applyFill="1" applyBorder="1" applyAlignment="1">
      <alignment vertical="center"/>
    </xf>
    <xf numFmtId="0" fontId="14" fillId="8" borderId="28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14" fontId="16" fillId="0" borderId="5" xfId="0" applyNumberFormat="1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vertical="center"/>
    </xf>
    <xf numFmtId="14" fontId="16" fillId="8" borderId="5" xfId="0" applyNumberFormat="1" applyFont="1" applyFill="1" applyBorder="1" applyAlignment="1">
      <alignment horizontal="center" vertical="center"/>
    </xf>
    <xf numFmtId="14" fontId="16" fillId="0" borderId="14" xfId="0" applyNumberFormat="1" applyFont="1" applyFill="1" applyBorder="1" applyAlignment="1">
      <alignment horizontal="center" vertical="center"/>
    </xf>
    <xf numFmtId="14" fontId="16" fillId="8" borderId="14" xfId="0" applyNumberFormat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14" fontId="16" fillId="0" borderId="13" xfId="0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0" fontId="13" fillId="10" borderId="30" xfId="1" applyFont="1" applyFill="1" applyBorder="1" applyAlignment="1">
      <alignment horizontal="center" vertical="center" wrapText="1"/>
    </xf>
    <xf numFmtId="0" fontId="10" fillId="10" borderId="32" xfId="1" applyFont="1" applyFill="1" applyBorder="1" applyAlignment="1">
      <alignment horizontal="center" vertical="center"/>
    </xf>
    <xf numFmtId="0" fontId="13" fillId="10" borderId="12" xfId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vertical="center"/>
    </xf>
    <xf numFmtId="14" fontId="16" fillId="0" borderId="18" xfId="0" applyNumberFormat="1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vertical="center"/>
    </xf>
    <xf numFmtId="14" fontId="16" fillId="0" borderId="26" xfId="0" applyNumberFormat="1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vertical="center"/>
    </xf>
    <xf numFmtId="14" fontId="16" fillId="0" borderId="15" xfId="0" applyNumberFormat="1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vertical="center"/>
    </xf>
    <xf numFmtId="14" fontId="16" fillId="8" borderId="25" xfId="0" applyNumberFormat="1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vertical="center"/>
    </xf>
    <xf numFmtId="14" fontId="16" fillId="8" borderId="3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2" applyFont="1" applyFill="1" applyBorder="1" applyAlignment="1" applyProtection="1">
      <alignment horizontal="left" vertical="center"/>
    </xf>
    <xf numFmtId="0" fontId="7" fillId="0" borderId="1" xfId="2" applyFont="1" applyFill="1" applyBorder="1" applyAlignment="1">
      <alignment vertical="center"/>
    </xf>
    <xf numFmtId="0" fontId="8" fillId="0" borderId="1" xfId="3" applyFont="1" applyFill="1" applyBorder="1" applyAlignment="1">
      <alignment vertical="center"/>
    </xf>
    <xf numFmtId="0" fontId="7" fillId="0" borderId="1" xfId="3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right" vertical="center"/>
    </xf>
    <xf numFmtId="0" fontId="7" fillId="0" borderId="1" xfId="3" applyFont="1" applyFill="1" applyBorder="1" applyAlignment="1">
      <alignment horizontal="center" vertical="center"/>
    </xf>
    <xf numFmtId="165" fontId="22" fillId="0" borderId="1" xfId="2" applyNumberFormat="1" applyFont="1" applyFill="1" applyBorder="1" applyAlignment="1" applyProtection="1">
      <alignment horizontal="center" vertical="center"/>
    </xf>
    <xf numFmtId="166" fontId="7" fillId="0" borderId="1" xfId="3" applyNumberFormat="1" applyFont="1" applyFill="1" applyBorder="1" applyAlignment="1">
      <alignment horizontal="right" vertical="center"/>
    </xf>
    <xf numFmtId="0" fontId="22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15" fillId="0" borderId="17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vertical="center"/>
    </xf>
    <xf numFmtId="0" fontId="15" fillId="0" borderId="36" xfId="1" applyFont="1" applyFill="1" applyBorder="1" applyAlignment="1">
      <alignment horizontal="center" vertical="center"/>
    </xf>
    <xf numFmtId="0" fontId="15" fillId="0" borderId="18" xfId="1" applyFont="1" applyFill="1" applyBorder="1" applyAlignment="1">
      <alignment horizontal="center" vertical="center"/>
    </xf>
    <xf numFmtId="166" fontId="7" fillId="0" borderId="5" xfId="3" applyNumberFormat="1" applyFont="1" applyFill="1" applyBorder="1" applyAlignment="1">
      <alignment horizontal="right" vertical="center"/>
    </xf>
    <xf numFmtId="0" fontId="7" fillId="0" borderId="2" xfId="3" applyFont="1" applyFill="1" applyBorder="1" applyAlignment="1">
      <alignment horizontal="center" vertical="center"/>
    </xf>
    <xf numFmtId="0" fontId="22" fillId="0" borderId="2" xfId="3" applyFont="1" applyFill="1" applyBorder="1" applyAlignment="1">
      <alignment horizontal="center" vertical="center"/>
    </xf>
    <xf numFmtId="166" fontId="7" fillId="0" borderId="2" xfId="3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66" fontId="7" fillId="0" borderId="7" xfId="3" applyNumberFormat="1" applyFont="1" applyFill="1" applyBorder="1" applyAlignment="1">
      <alignment horizontal="right" vertical="center"/>
    </xf>
    <xf numFmtId="0" fontId="15" fillId="0" borderId="33" xfId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8" xfId="3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166" fontId="22" fillId="0" borderId="5" xfId="3" applyNumberFormat="1" applyFont="1" applyFill="1" applyBorder="1" applyAlignment="1">
      <alignment horizontal="right" vertical="center"/>
    </xf>
    <xf numFmtId="166" fontId="22" fillId="0" borderId="7" xfId="3" applyNumberFormat="1" applyFont="1" applyFill="1" applyBorder="1" applyAlignment="1">
      <alignment horizontal="right" vertical="center"/>
    </xf>
    <xf numFmtId="166" fontId="7" fillId="0" borderId="14" xfId="3" applyNumberFormat="1" applyFont="1" applyFill="1" applyBorder="1" applyAlignment="1">
      <alignment horizontal="right" vertical="center"/>
    </xf>
    <xf numFmtId="166" fontId="8" fillId="0" borderId="14" xfId="0" applyNumberFormat="1" applyFont="1" applyFill="1" applyBorder="1" applyAlignment="1">
      <alignment horizontal="right" vertical="center"/>
    </xf>
    <xf numFmtId="166" fontId="8" fillId="0" borderId="15" xfId="0" applyNumberFormat="1" applyFont="1" applyFill="1" applyBorder="1" applyAlignment="1">
      <alignment horizontal="right" vertical="center"/>
    </xf>
    <xf numFmtId="0" fontId="0" fillId="0" borderId="0" xfId="0" applyBorder="1"/>
    <xf numFmtId="0" fontId="24" fillId="0" borderId="0" xfId="0" applyFont="1" applyBorder="1"/>
    <xf numFmtId="49" fontId="0" fillId="0" borderId="1" xfId="0" applyNumberFormat="1" applyBorder="1"/>
    <xf numFmtId="0" fontId="0" fillId="0" borderId="14" xfId="0" applyNumberFormat="1" applyBorder="1" applyAlignment="1">
      <alignment horizontal="left"/>
    </xf>
    <xf numFmtId="0" fontId="28" fillId="0" borderId="0" xfId="2" applyFont="1" applyFill="1" applyBorder="1" applyAlignment="1" applyProtection="1">
      <alignment horizontal="left" vertical="center"/>
    </xf>
    <xf numFmtId="0" fontId="29" fillId="0" borderId="0" xfId="0" applyFont="1" applyBorder="1"/>
    <xf numFmtId="49" fontId="0" fillId="0" borderId="0" xfId="0" applyNumberFormat="1" applyAlignment="1">
      <alignment textRotation="90"/>
    </xf>
    <xf numFmtId="49" fontId="0" fillId="0" borderId="0" xfId="0" applyNumberFormat="1"/>
    <xf numFmtId="0" fontId="0" fillId="0" borderId="0" xfId="0" applyNumberFormat="1"/>
    <xf numFmtId="49" fontId="27" fillId="0" borderId="3" xfId="0" applyNumberFormat="1" applyFont="1" applyBorder="1" applyAlignment="1">
      <alignment horizontal="center" textRotation="90" wrapText="1"/>
    </xf>
    <xf numFmtId="0" fontId="15" fillId="0" borderId="10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vertical="center"/>
    </xf>
    <xf numFmtId="0" fontId="15" fillId="0" borderId="11" xfId="1" applyFont="1" applyFill="1" applyBorder="1" applyAlignment="1">
      <alignment horizontal="center" vertical="center"/>
    </xf>
    <xf numFmtId="0" fontId="15" fillId="0" borderId="12" xfId="1" applyFont="1" applyFill="1" applyBorder="1" applyAlignment="1">
      <alignment horizontal="center" vertical="center"/>
    </xf>
    <xf numFmtId="0" fontId="15" fillId="0" borderId="16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6" fontId="19" fillId="0" borderId="19" xfId="3" applyNumberFormat="1" applyFont="1" applyFill="1" applyBorder="1" applyAlignment="1">
      <alignment horizontal="right" vertical="center"/>
    </xf>
    <xf numFmtId="0" fontId="8" fillId="0" borderId="4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/>
    </xf>
    <xf numFmtId="166" fontId="13" fillId="0" borderId="19" xfId="3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12" fillId="0" borderId="14" xfId="3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166" fontId="19" fillId="0" borderId="20" xfId="3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166" fontId="13" fillId="0" borderId="39" xfId="3" applyNumberFormat="1" applyFont="1" applyFill="1" applyBorder="1" applyAlignment="1">
      <alignment horizontal="right" vertical="center"/>
    </xf>
    <xf numFmtId="0" fontId="15" fillId="0" borderId="40" xfId="1" applyFont="1" applyFill="1" applyBorder="1" applyAlignment="1">
      <alignment horizontal="center" vertical="center"/>
    </xf>
    <xf numFmtId="166" fontId="13" fillId="0" borderId="41" xfId="3" applyNumberFormat="1" applyFont="1" applyFill="1" applyBorder="1" applyAlignment="1">
      <alignment horizontal="right" vertical="center"/>
    </xf>
    <xf numFmtId="0" fontId="15" fillId="0" borderId="30" xfId="1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7" fillId="10" borderId="17" xfId="1" applyFont="1" applyFill="1" applyBorder="1" applyAlignment="1">
      <alignment horizontal="center" vertical="center"/>
    </xf>
    <xf numFmtId="0" fontId="7" fillId="10" borderId="36" xfId="1" applyFont="1" applyFill="1" applyBorder="1" applyAlignment="1">
      <alignment vertical="center"/>
    </xf>
    <xf numFmtId="0" fontId="13" fillId="10" borderId="36" xfId="1" applyFont="1" applyFill="1" applyBorder="1" applyAlignment="1">
      <alignment horizontal="center" vertical="center"/>
    </xf>
    <xf numFmtId="0" fontId="22" fillId="10" borderId="18" xfId="0" applyFont="1" applyFill="1" applyBorder="1" applyAlignment="1">
      <alignment horizontal="center" vertical="center"/>
    </xf>
    <xf numFmtId="166" fontId="13" fillId="10" borderId="27" xfId="1" applyNumberFormat="1" applyFont="1" applyFill="1" applyBorder="1" applyAlignment="1">
      <alignment horizontal="right" vertical="center"/>
    </xf>
    <xf numFmtId="166" fontId="19" fillId="10" borderId="42" xfId="3" applyNumberFormat="1" applyFont="1" applyFill="1" applyBorder="1" applyAlignment="1">
      <alignment horizontal="right" vertical="center"/>
    </xf>
    <xf numFmtId="0" fontId="7" fillId="10" borderId="4" xfId="1" applyFont="1" applyFill="1" applyBorder="1" applyAlignment="1">
      <alignment horizontal="center" vertical="center"/>
    </xf>
    <xf numFmtId="0" fontId="7" fillId="10" borderId="1" xfId="1" applyFont="1" applyFill="1" applyBorder="1" applyAlignment="1">
      <alignment vertical="center"/>
    </xf>
    <xf numFmtId="0" fontId="13" fillId="10" borderId="1" xfId="1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166" fontId="13" fillId="10" borderId="39" xfId="1" applyNumberFormat="1" applyFont="1" applyFill="1" applyBorder="1" applyAlignment="1">
      <alignment horizontal="right" vertical="center"/>
    </xf>
    <xf numFmtId="166" fontId="19" fillId="10" borderId="19" xfId="3" applyNumberFormat="1" applyFont="1" applyFill="1" applyBorder="1" applyAlignment="1">
      <alignment horizontal="right" vertical="center"/>
    </xf>
    <xf numFmtId="0" fontId="7" fillId="10" borderId="1" xfId="2" applyFont="1" applyFill="1" applyBorder="1" applyAlignment="1" applyProtection="1">
      <alignment horizontal="left" vertical="center"/>
    </xf>
    <xf numFmtId="0" fontId="7" fillId="10" borderId="1" xfId="2" applyFont="1" applyFill="1" applyBorder="1" applyAlignment="1">
      <alignment vertical="center"/>
    </xf>
    <xf numFmtId="166" fontId="13" fillId="10" borderId="39" xfId="3" applyNumberFormat="1" applyFont="1" applyFill="1" applyBorder="1" applyAlignment="1">
      <alignment horizontal="right" vertical="center"/>
    </xf>
    <xf numFmtId="0" fontId="12" fillId="2" borderId="5" xfId="3" applyFont="1" applyFill="1" applyBorder="1" applyAlignment="1">
      <alignment horizontal="center" vertical="center"/>
    </xf>
    <xf numFmtId="166" fontId="13" fillId="2" borderId="39" xfId="3" applyNumberFormat="1" applyFont="1" applyFill="1" applyBorder="1" applyAlignment="1">
      <alignment horizontal="right" vertical="center"/>
    </xf>
    <xf numFmtId="0" fontId="8" fillId="11" borderId="6" xfId="3" applyFont="1" applyFill="1" applyBorder="1" applyAlignment="1">
      <alignment horizontal="center" vertical="center"/>
    </xf>
    <xf numFmtId="0" fontId="8" fillId="11" borderId="2" xfId="3" applyFont="1" applyFill="1" applyBorder="1" applyAlignment="1">
      <alignment vertical="center"/>
    </xf>
    <xf numFmtId="0" fontId="13" fillId="11" borderId="2" xfId="3" applyFont="1" applyFill="1" applyBorder="1" applyAlignment="1">
      <alignment horizontal="center" vertical="center"/>
    </xf>
    <xf numFmtId="0" fontId="12" fillId="11" borderId="15" xfId="3" applyFont="1" applyFill="1" applyBorder="1" applyAlignment="1">
      <alignment horizontal="center" vertical="center"/>
    </xf>
    <xf numFmtId="166" fontId="13" fillId="11" borderId="20" xfId="3" applyNumberFormat="1" applyFont="1" applyFill="1" applyBorder="1" applyAlignment="1">
      <alignment horizontal="right" vertical="center"/>
    </xf>
    <xf numFmtId="166" fontId="18" fillId="11" borderId="22" xfId="3" applyNumberFormat="1" applyFont="1" applyFill="1" applyBorder="1" applyAlignment="1">
      <alignment horizontal="right" vertical="center"/>
    </xf>
    <xf numFmtId="0" fontId="8" fillId="12" borderId="17" xfId="0" applyFont="1" applyFill="1" applyBorder="1" applyAlignment="1">
      <alignment horizontal="center" vertical="center"/>
    </xf>
    <xf numFmtId="0" fontId="7" fillId="12" borderId="36" xfId="2" applyFont="1" applyFill="1" applyBorder="1" applyAlignment="1" applyProtection="1">
      <alignment horizontal="left" vertical="center"/>
    </xf>
    <xf numFmtId="0" fontId="13" fillId="12" borderId="36" xfId="3" applyFont="1" applyFill="1" applyBorder="1" applyAlignment="1">
      <alignment horizontal="center" vertical="center"/>
    </xf>
    <xf numFmtId="165" fontId="12" fillId="12" borderId="26" xfId="2" applyNumberFormat="1" applyFont="1" applyFill="1" applyBorder="1" applyAlignment="1" applyProtection="1">
      <alignment horizontal="center" vertical="center"/>
    </xf>
    <xf numFmtId="166" fontId="13" fillId="12" borderId="42" xfId="3" applyNumberFormat="1" applyFont="1" applyFill="1" applyBorder="1" applyAlignment="1">
      <alignment horizontal="right" vertical="center"/>
    </xf>
    <xf numFmtId="166" fontId="18" fillId="12" borderId="18" xfId="3" applyNumberFormat="1" applyFont="1" applyFill="1" applyBorder="1" applyAlignment="1">
      <alignment horizontal="right" vertical="center"/>
    </xf>
    <xf numFmtId="0" fontId="8" fillId="12" borderId="4" xfId="3" applyFont="1" applyFill="1" applyBorder="1" applyAlignment="1">
      <alignment horizontal="center" vertical="center"/>
    </xf>
    <xf numFmtId="0" fontId="7" fillId="12" borderId="1" xfId="2" applyFont="1" applyFill="1" applyBorder="1" applyAlignment="1" applyProtection="1">
      <alignment horizontal="left" vertical="center"/>
    </xf>
    <xf numFmtId="0" fontId="13" fillId="12" borderId="1" xfId="3" applyFont="1" applyFill="1" applyBorder="1" applyAlignment="1">
      <alignment horizontal="center" vertical="center"/>
    </xf>
    <xf numFmtId="165" fontId="12" fillId="12" borderId="14" xfId="2" applyNumberFormat="1" applyFont="1" applyFill="1" applyBorder="1" applyAlignment="1" applyProtection="1">
      <alignment horizontal="center" vertical="center"/>
    </xf>
    <xf numFmtId="166" fontId="13" fillId="12" borderId="19" xfId="3" applyNumberFormat="1" applyFont="1" applyFill="1" applyBorder="1" applyAlignment="1">
      <alignment horizontal="right" vertical="center"/>
    </xf>
    <xf numFmtId="166" fontId="18" fillId="12" borderId="9" xfId="3" applyNumberFormat="1" applyFont="1" applyFill="1" applyBorder="1" applyAlignment="1">
      <alignment horizontal="right" vertical="center"/>
    </xf>
    <xf numFmtId="0" fontId="8" fillId="12" borderId="4" xfId="0" applyFont="1" applyFill="1" applyBorder="1" applyAlignment="1">
      <alignment horizontal="center" vertical="center"/>
    </xf>
    <xf numFmtId="0" fontId="8" fillId="13" borderId="4" xfId="3" applyFont="1" applyFill="1" applyBorder="1" applyAlignment="1">
      <alignment horizontal="center" vertical="center"/>
    </xf>
    <xf numFmtId="0" fontId="7" fillId="13" borderId="1" xfId="2" applyFont="1" applyFill="1" applyBorder="1" applyAlignment="1" applyProtection="1">
      <alignment horizontal="left" vertical="center"/>
    </xf>
    <xf numFmtId="0" fontId="13" fillId="13" borderId="1" xfId="3" applyFont="1" applyFill="1" applyBorder="1" applyAlignment="1">
      <alignment horizontal="center" vertical="center"/>
    </xf>
    <xf numFmtId="165" fontId="12" fillId="13" borderId="14" xfId="2" applyNumberFormat="1" applyFont="1" applyFill="1" applyBorder="1" applyAlignment="1" applyProtection="1">
      <alignment horizontal="center" vertical="center"/>
    </xf>
    <xf numFmtId="166" fontId="13" fillId="13" borderId="19" xfId="3" applyNumberFormat="1" applyFont="1" applyFill="1" applyBorder="1" applyAlignment="1">
      <alignment horizontal="right" vertical="center"/>
    </xf>
    <xf numFmtId="166" fontId="18" fillId="13" borderId="9" xfId="3" applyNumberFormat="1" applyFont="1" applyFill="1" applyBorder="1" applyAlignment="1">
      <alignment horizontal="right" vertical="center"/>
    </xf>
    <xf numFmtId="0" fontId="8" fillId="13" borderId="4" xfId="0" applyFont="1" applyFill="1" applyBorder="1" applyAlignment="1">
      <alignment horizontal="center" vertical="center"/>
    </xf>
    <xf numFmtId="0" fontId="8" fillId="13" borderId="1" xfId="3" applyFont="1" applyFill="1" applyBorder="1" applyAlignment="1">
      <alignment vertical="center"/>
    </xf>
    <xf numFmtId="0" fontId="7" fillId="13" borderId="1" xfId="2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4" borderId="7" xfId="1" applyFont="1" applyFill="1" applyBorder="1" applyAlignment="1">
      <alignment horizontal="center" wrapText="1"/>
    </xf>
    <xf numFmtId="0" fontId="13" fillId="2" borderId="7" xfId="1" applyFont="1" applyFill="1" applyBorder="1" applyAlignment="1">
      <alignment horizontal="center" wrapText="1"/>
    </xf>
    <xf numFmtId="0" fontId="17" fillId="2" borderId="7" xfId="1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vertical="center"/>
    </xf>
    <xf numFmtId="14" fontId="16" fillId="0" borderId="30" xfId="0" applyNumberFormat="1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/>
    </xf>
    <xf numFmtId="14" fontId="16" fillId="0" borderId="12" xfId="0" applyNumberFormat="1" applyFont="1" applyFill="1" applyBorder="1" applyAlignment="1">
      <alignment horizontal="center" vertical="center"/>
    </xf>
    <xf numFmtId="0" fontId="10" fillId="8" borderId="7" xfId="1" applyFont="1" applyFill="1" applyBorder="1" applyAlignment="1">
      <alignment horizontal="center" wrapText="1"/>
    </xf>
    <xf numFmtId="0" fontId="8" fillId="0" borderId="1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1" fillId="0" borderId="5" xfId="4" applyFont="1" applyBorder="1" applyAlignment="1">
      <alignment horizontal="center" vertical="center"/>
    </xf>
    <xf numFmtId="0" fontId="31" fillId="0" borderId="39" xfId="4" applyFont="1" applyBorder="1" applyAlignment="1">
      <alignment horizontal="center" vertical="center"/>
    </xf>
    <xf numFmtId="14" fontId="8" fillId="14" borderId="4" xfId="0" applyNumberFormat="1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0" fontId="31" fillId="14" borderId="14" xfId="4" applyFont="1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39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1" fillId="0" borderId="4" xfId="4" applyFont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0" fontId="31" fillId="9" borderId="5" xfId="4" applyFont="1" applyFill="1" applyBorder="1" applyAlignment="1">
      <alignment horizontal="center" vertical="center"/>
    </xf>
    <xf numFmtId="0" fontId="31" fillId="9" borderId="39" xfId="4" applyFont="1" applyFill="1" applyBorder="1" applyAlignment="1">
      <alignment horizontal="center" vertical="center"/>
    </xf>
    <xf numFmtId="14" fontId="8" fillId="9" borderId="4" xfId="0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31" fillId="9" borderId="14" xfId="4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39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14" borderId="14" xfId="0" applyFont="1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14" borderId="35" xfId="0" applyFont="1" applyFill="1" applyBorder="1" applyAlignment="1">
      <alignment horizontal="center" vertical="center"/>
    </xf>
    <xf numFmtId="0" fontId="0" fillId="14" borderId="34" xfId="0" applyFill="1" applyBorder="1" applyAlignment="1">
      <alignment horizontal="center" vertical="center"/>
    </xf>
    <xf numFmtId="0" fontId="0" fillId="14" borderId="25" xfId="0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1" fillId="14" borderId="49" xfId="4" applyFont="1" applyFill="1" applyBorder="1" applyAlignment="1">
      <alignment horizontal="center" vertical="center"/>
    </xf>
    <xf numFmtId="0" fontId="0" fillId="14" borderId="49" xfId="0" applyFill="1" applyBorder="1" applyAlignment="1">
      <alignment horizontal="center" vertical="center"/>
    </xf>
    <xf numFmtId="0" fontId="31" fillId="9" borderId="49" xfId="4" applyFont="1" applyFill="1" applyBorder="1" applyAlignment="1">
      <alignment horizontal="center" vertical="center"/>
    </xf>
    <xf numFmtId="0" fontId="0" fillId="9" borderId="49" xfId="0" applyFill="1" applyBorder="1" applyAlignment="1">
      <alignment horizontal="center" vertical="center"/>
    </xf>
    <xf numFmtId="0" fontId="31" fillId="0" borderId="49" xfId="4" applyFont="1" applyBorder="1" applyAlignment="1">
      <alignment horizontal="center" vertical="center"/>
    </xf>
    <xf numFmtId="14" fontId="8" fillId="0" borderId="16" xfId="0" applyNumberFormat="1" applyFont="1" applyFill="1" applyBorder="1" applyAlignment="1">
      <alignment horizontal="center" vertical="center"/>
    </xf>
    <xf numFmtId="14" fontId="8" fillId="0" borderId="21" xfId="0" applyNumberFormat="1" applyFont="1" applyBorder="1" applyAlignment="1">
      <alignment horizontal="center" vertical="center"/>
    </xf>
    <xf numFmtId="14" fontId="8" fillId="0" borderId="19" xfId="0" applyNumberFormat="1" applyFont="1" applyBorder="1" applyAlignment="1">
      <alignment horizontal="center" vertical="center"/>
    </xf>
    <xf numFmtId="14" fontId="8" fillId="0" borderId="19" xfId="0" applyNumberFormat="1" applyFont="1" applyFill="1" applyBorder="1" applyAlignment="1">
      <alignment horizontal="center" vertical="center"/>
    </xf>
    <xf numFmtId="14" fontId="8" fillId="14" borderId="19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14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8" fillId="14" borderId="48" xfId="0" applyNumberFormat="1" applyFont="1" applyFill="1" applyBorder="1" applyAlignment="1">
      <alignment horizontal="center" vertical="center"/>
    </xf>
    <xf numFmtId="0" fontId="8" fillId="14" borderId="23" xfId="0" applyFont="1" applyFill="1" applyBorder="1" applyAlignment="1">
      <alignment horizontal="center" vertical="center"/>
    </xf>
    <xf numFmtId="0" fontId="11" fillId="14" borderId="25" xfId="0" applyFont="1" applyFill="1" applyBorder="1" applyAlignment="1">
      <alignment horizontal="center" vertical="center"/>
    </xf>
    <xf numFmtId="0" fontId="11" fillId="14" borderId="34" xfId="0" applyFont="1" applyFill="1" applyBorder="1" applyAlignment="1">
      <alignment horizontal="center" vertical="center"/>
    </xf>
    <xf numFmtId="0" fontId="11" fillId="14" borderId="35" xfId="0" applyFont="1" applyFill="1" applyBorder="1" applyAlignment="1">
      <alignment horizontal="center" vertical="center"/>
    </xf>
    <xf numFmtId="0" fontId="11" fillId="14" borderId="23" xfId="0" applyFont="1" applyFill="1" applyBorder="1" applyAlignment="1">
      <alignment horizontal="center" vertical="center"/>
    </xf>
    <xf numFmtId="0" fontId="0" fillId="14" borderId="35" xfId="0" applyFill="1" applyBorder="1" applyAlignment="1">
      <alignment horizontal="center" vertical="center"/>
    </xf>
    <xf numFmtId="0" fontId="0" fillId="14" borderId="23" xfId="0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1" xfId="3" applyFont="1" applyFill="1" applyBorder="1" applyAlignment="1">
      <alignment horizontal="center" vertical="center"/>
    </xf>
    <xf numFmtId="166" fontId="13" fillId="0" borderId="1" xfId="3" applyNumberFormat="1" applyFont="1" applyFill="1" applyBorder="1" applyAlignment="1">
      <alignment horizontal="right" vertical="center"/>
    </xf>
    <xf numFmtId="166" fontId="12" fillId="0" borderId="5" xfId="3" applyNumberFormat="1" applyFont="1" applyFill="1" applyBorder="1" applyAlignment="1">
      <alignment horizontal="right" vertical="center"/>
    </xf>
    <xf numFmtId="0" fontId="13" fillId="0" borderId="4" xfId="3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4" xfId="3" applyFont="1" applyFill="1" applyBorder="1" applyAlignment="1">
      <alignment vertical="center"/>
    </xf>
    <xf numFmtId="0" fontId="13" fillId="0" borderId="24" xfId="3" applyFont="1" applyFill="1" applyBorder="1" applyAlignment="1">
      <alignment horizontal="center" vertical="center"/>
    </xf>
    <xf numFmtId="0" fontId="12" fillId="0" borderId="24" xfId="3" applyFont="1" applyFill="1" applyBorder="1" applyAlignment="1">
      <alignment horizontal="center" vertical="center"/>
    </xf>
    <xf numFmtId="166" fontId="13" fillId="0" borderId="24" xfId="3" applyNumberFormat="1" applyFont="1" applyFill="1" applyBorder="1" applyAlignment="1">
      <alignment horizontal="right" vertical="center"/>
    </xf>
    <xf numFmtId="166" fontId="12" fillId="0" borderId="25" xfId="3" applyNumberFormat="1" applyFont="1" applyFill="1" applyBorder="1" applyAlignment="1">
      <alignment horizontal="right" vertical="center"/>
    </xf>
    <xf numFmtId="0" fontId="13" fillId="0" borderId="23" xfId="3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6" fontId="14" fillId="0" borderId="30" xfId="0" applyNumberFormat="1" applyFont="1" applyFill="1" applyBorder="1" applyAlignment="1">
      <alignment vertical="center"/>
    </xf>
    <xf numFmtId="166" fontId="0" fillId="0" borderId="30" xfId="0" applyNumberFormat="1" applyFill="1" applyBorder="1" applyAlignment="1">
      <alignment vertical="center"/>
    </xf>
    <xf numFmtId="16" fontId="8" fillId="0" borderId="5" xfId="0" applyNumberFormat="1" applyFont="1" applyFill="1" applyBorder="1" applyAlignment="1">
      <alignment horizontal="center"/>
    </xf>
    <xf numFmtId="0" fontId="0" fillId="0" borderId="1" xfId="0" applyBorder="1"/>
    <xf numFmtId="0" fontId="35" fillId="0" borderId="0" xfId="0" applyFont="1" applyAlignment="1">
      <alignment horizontal="center" vertical="center"/>
    </xf>
    <xf numFmtId="0" fontId="34" fillId="0" borderId="0" xfId="0" applyFont="1"/>
    <xf numFmtId="0" fontId="36" fillId="15" borderId="17" xfId="0" applyFont="1" applyFill="1" applyBorder="1" applyAlignment="1">
      <alignment horizontal="center" vertical="center"/>
    </xf>
    <xf numFmtId="0" fontId="36" fillId="15" borderId="36" xfId="0" applyFont="1" applyFill="1" applyBorder="1" applyAlignment="1">
      <alignment horizontal="center" vertical="center"/>
    </xf>
    <xf numFmtId="0" fontId="36" fillId="15" borderId="18" xfId="0" applyFont="1" applyFill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36" fillId="15" borderId="42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14" fontId="16" fillId="0" borderId="16" xfId="0" applyNumberFormat="1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/>
    </xf>
    <xf numFmtId="0" fontId="16" fillId="8" borderId="23" xfId="0" applyFont="1" applyFill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/>
    </xf>
    <xf numFmtId="0" fontId="16" fillId="8" borderId="6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/>
    </xf>
    <xf numFmtId="0" fontId="10" fillId="17" borderId="7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10" fillId="17" borderId="7" xfId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/>
    </xf>
    <xf numFmtId="0" fontId="10" fillId="18" borderId="7" xfId="1" applyFont="1" applyFill="1" applyBorder="1" applyAlignment="1">
      <alignment horizontal="center" vertical="center" wrapText="1"/>
    </xf>
    <xf numFmtId="0" fontId="13" fillId="18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0" fillId="4" borderId="25" xfId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/>
    </xf>
    <xf numFmtId="0" fontId="13" fillId="4" borderId="25" xfId="1" applyFont="1" applyFill="1" applyBorder="1" applyAlignment="1">
      <alignment horizontal="center" vertical="center" wrapText="1"/>
    </xf>
    <xf numFmtId="0" fontId="13" fillId="18" borderId="25" xfId="1" applyFont="1" applyFill="1" applyBorder="1" applyAlignment="1">
      <alignment horizontal="center" vertical="center" wrapText="1"/>
    </xf>
    <xf numFmtId="0" fontId="10" fillId="18" borderId="7" xfId="1" applyFont="1" applyFill="1" applyBorder="1" applyAlignment="1">
      <alignment horizontal="center" wrapText="1"/>
    </xf>
    <xf numFmtId="0" fontId="13" fillId="18" borderId="7" xfId="1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vertical="center"/>
    </xf>
    <xf numFmtId="0" fontId="39" fillId="16" borderId="7" xfId="1" applyFont="1" applyFill="1" applyBorder="1" applyAlignment="1">
      <alignment horizontal="center" wrapText="1"/>
    </xf>
    <xf numFmtId="0" fontId="38" fillId="16" borderId="0" xfId="0" applyFont="1" applyFill="1" applyAlignment="1">
      <alignment horizontal="center" vertical="center"/>
    </xf>
    <xf numFmtId="0" fontId="40" fillId="16" borderId="7" xfId="1" applyFont="1" applyFill="1" applyBorder="1" applyAlignment="1">
      <alignment horizontal="center" wrapText="1"/>
    </xf>
    <xf numFmtId="0" fontId="40" fillId="16" borderId="0" xfId="0" applyFont="1" applyFill="1" applyAlignment="1">
      <alignment horizontal="center" vertical="center"/>
    </xf>
    <xf numFmtId="49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49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14" fontId="16" fillId="0" borderId="9" xfId="0" applyNumberFormat="1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7" fillId="4" borderId="44" xfId="1" applyFont="1" applyFill="1" applyBorder="1" applyAlignment="1">
      <alignment horizontal="center" vertical="center"/>
    </xf>
    <xf numFmtId="0" fontId="7" fillId="4" borderId="45" xfId="1" applyFont="1" applyFill="1" applyBorder="1" applyAlignment="1">
      <alignment horizontal="center" vertical="center"/>
    </xf>
    <xf numFmtId="0" fontId="7" fillId="4" borderId="27" xfId="1" applyFont="1" applyFill="1" applyBorder="1" applyAlignment="1">
      <alignment horizontal="center" vertical="center"/>
    </xf>
    <xf numFmtId="0" fontId="13" fillId="4" borderId="43" xfId="1" applyFont="1" applyFill="1" applyBorder="1" applyAlignment="1">
      <alignment horizontal="center" vertical="center"/>
    </xf>
    <xf numFmtId="0" fontId="13" fillId="4" borderId="31" xfId="1" applyFont="1" applyFill="1" applyBorder="1" applyAlignment="1">
      <alignment horizontal="center" vertical="center"/>
    </xf>
    <xf numFmtId="0" fontId="10" fillId="4" borderId="43" xfId="1" applyFont="1" applyFill="1" applyBorder="1" applyAlignment="1">
      <alignment horizontal="center" vertical="center"/>
    </xf>
    <xf numFmtId="0" fontId="10" fillId="4" borderId="3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7" fillId="2" borderId="44" xfId="1" applyFont="1" applyFill="1" applyBorder="1" applyAlignment="1">
      <alignment horizontal="center" vertical="center"/>
    </xf>
    <xf numFmtId="0" fontId="7" fillId="2" borderId="45" xfId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10" fillId="2" borderId="43" xfId="1" applyFont="1" applyFill="1" applyBorder="1" applyAlignment="1">
      <alignment horizontal="center" vertical="center"/>
    </xf>
    <xf numFmtId="0" fontId="10" fillId="2" borderId="31" xfId="1" applyFont="1" applyFill="1" applyBorder="1" applyAlignment="1">
      <alignment horizontal="center" vertical="center"/>
    </xf>
    <xf numFmtId="0" fontId="13" fillId="18" borderId="43" xfId="1" applyFont="1" applyFill="1" applyBorder="1" applyAlignment="1">
      <alignment horizontal="center" vertical="center"/>
    </xf>
    <xf numFmtId="0" fontId="13" fillId="18" borderId="31" xfId="1" applyFont="1" applyFill="1" applyBorder="1" applyAlignment="1">
      <alignment horizontal="center" vertical="center"/>
    </xf>
    <xf numFmtId="0" fontId="10" fillId="3" borderId="43" xfId="1" applyFont="1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/>
    </xf>
    <xf numFmtId="0" fontId="18" fillId="5" borderId="43" xfId="1" applyFont="1" applyFill="1" applyBorder="1" applyAlignment="1">
      <alignment horizontal="center" vertical="center"/>
    </xf>
    <xf numFmtId="0" fontId="18" fillId="5" borderId="31" xfId="1" applyFont="1" applyFill="1" applyBorder="1" applyAlignment="1">
      <alignment horizontal="center" vertical="center"/>
    </xf>
    <xf numFmtId="0" fontId="17" fillId="2" borderId="43" xfId="1" applyFont="1" applyFill="1" applyBorder="1" applyAlignment="1">
      <alignment horizontal="center" vertical="center"/>
    </xf>
    <xf numFmtId="0" fontId="17" fillId="2" borderId="31" xfId="1" applyFont="1" applyFill="1" applyBorder="1" applyAlignment="1">
      <alignment horizontal="center" vertical="center"/>
    </xf>
    <xf numFmtId="0" fontId="7" fillId="5" borderId="44" xfId="1" applyFont="1" applyFill="1" applyBorder="1" applyAlignment="1">
      <alignment horizontal="center" vertical="center"/>
    </xf>
    <xf numFmtId="0" fontId="7" fillId="5" borderId="45" xfId="1" applyFont="1" applyFill="1" applyBorder="1" applyAlignment="1">
      <alignment horizontal="center" vertical="center"/>
    </xf>
    <xf numFmtId="0" fontId="7" fillId="5" borderId="27" xfId="1" applyFont="1" applyFill="1" applyBorder="1" applyAlignment="1">
      <alignment horizontal="center" vertical="center"/>
    </xf>
    <xf numFmtId="0" fontId="7" fillId="17" borderId="44" xfId="1" applyFont="1" applyFill="1" applyBorder="1" applyAlignment="1">
      <alignment horizontal="center" vertical="center"/>
    </xf>
    <xf numFmtId="0" fontId="7" fillId="17" borderId="45" xfId="1" applyFont="1" applyFill="1" applyBorder="1" applyAlignment="1">
      <alignment horizontal="center" vertical="center"/>
    </xf>
    <xf numFmtId="0" fontId="7" fillId="17" borderId="27" xfId="1" applyFont="1" applyFill="1" applyBorder="1" applyAlignment="1">
      <alignment horizontal="center" vertical="center"/>
    </xf>
    <xf numFmtId="0" fontId="17" fillId="17" borderId="43" xfId="1" applyFont="1" applyFill="1" applyBorder="1" applyAlignment="1">
      <alignment horizontal="center" vertical="center"/>
    </xf>
    <xf numFmtId="0" fontId="17" fillId="17" borderId="31" xfId="1" applyFont="1" applyFill="1" applyBorder="1" applyAlignment="1">
      <alignment horizontal="center" vertical="center"/>
    </xf>
    <xf numFmtId="0" fontId="13" fillId="5" borderId="44" xfId="1" applyFont="1" applyFill="1" applyBorder="1" applyAlignment="1">
      <alignment horizontal="center" vertical="center"/>
    </xf>
    <xf numFmtId="0" fontId="13" fillId="5" borderId="45" xfId="1" applyFont="1" applyFill="1" applyBorder="1" applyAlignment="1">
      <alignment horizontal="center" vertical="center"/>
    </xf>
    <xf numFmtId="0" fontId="13" fillId="5" borderId="27" xfId="1" applyFont="1" applyFill="1" applyBorder="1" applyAlignment="1">
      <alignment horizontal="center" vertical="center"/>
    </xf>
    <xf numFmtId="0" fontId="13" fillId="2" borderId="44" xfId="1" applyFont="1" applyFill="1" applyBorder="1" applyAlignment="1">
      <alignment horizontal="center" vertical="center" wrapText="1"/>
    </xf>
    <xf numFmtId="0" fontId="13" fillId="2" borderId="45" xfId="1" applyFont="1" applyFill="1" applyBorder="1" applyAlignment="1">
      <alignment horizontal="center" vertical="center" wrapText="1"/>
    </xf>
    <xf numFmtId="0" fontId="13" fillId="2" borderId="27" xfId="1" applyFont="1" applyFill="1" applyBorder="1" applyAlignment="1">
      <alignment horizontal="center" vertical="center" wrapText="1"/>
    </xf>
    <xf numFmtId="0" fontId="13" fillId="2" borderId="43" xfId="1" applyFont="1" applyFill="1" applyBorder="1" applyAlignment="1">
      <alignment horizontal="center" vertical="center"/>
    </xf>
    <xf numFmtId="0" fontId="13" fillId="2" borderId="31" xfId="1" applyFont="1" applyFill="1" applyBorder="1" applyAlignment="1">
      <alignment horizontal="center" vertical="center"/>
    </xf>
    <xf numFmtId="0" fontId="7" fillId="18" borderId="44" xfId="1" applyFont="1" applyFill="1" applyBorder="1" applyAlignment="1">
      <alignment horizontal="center" vertical="center" wrapText="1"/>
    </xf>
    <xf numFmtId="0" fontId="7" fillId="18" borderId="45" xfId="1" applyFont="1" applyFill="1" applyBorder="1" applyAlignment="1">
      <alignment horizontal="center" vertical="center" wrapText="1"/>
    </xf>
    <xf numFmtId="0" fontId="7" fillId="18" borderId="27" xfId="1" applyFont="1" applyFill="1" applyBorder="1" applyAlignment="1">
      <alignment horizontal="center" vertical="center" wrapText="1"/>
    </xf>
    <xf numFmtId="0" fontId="38" fillId="16" borderId="44" xfId="1" applyFont="1" applyFill="1" applyBorder="1" applyAlignment="1">
      <alignment horizontal="center" vertical="center"/>
    </xf>
    <xf numFmtId="0" fontId="38" fillId="16" borderId="45" xfId="1" applyFont="1" applyFill="1" applyBorder="1" applyAlignment="1">
      <alignment horizontal="center" vertical="center"/>
    </xf>
    <xf numFmtId="0" fontId="38" fillId="16" borderId="27" xfId="1" applyFont="1" applyFill="1" applyBorder="1" applyAlignment="1">
      <alignment horizontal="center" vertical="center"/>
    </xf>
    <xf numFmtId="0" fontId="17" fillId="3" borderId="43" xfId="1" applyFont="1" applyFill="1" applyBorder="1" applyAlignment="1">
      <alignment horizontal="center" vertical="center"/>
    </xf>
    <xf numFmtId="0" fontId="17" fillId="3" borderId="31" xfId="1" applyFont="1" applyFill="1" applyBorder="1" applyAlignment="1">
      <alignment horizontal="center" vertical="center"/>
    </xf>
    <xf numFmtId="0" fontId="10" fillId="18" borderId="43" xfId="1" applyFont="1" applyFill="1" applyBorder="1" applyAlignment="1">
      <alignment horizontal="center" vertical="center"/>
    </xf>
    <xf numFmtId="0" fontId="10" fillId="18" borderId="31" xfId="1" applyFont="1" applyFill="1" applyBorder="1" applyAlignment="1">
      <alignment horizontal="center" vertical="center"/>
    </xf>
    <xf numFmtId="0" fontId="17" fillId="5" borderId="43" xfId="1" applyFont="1" applyFill="1" applyBorder="1" applyAlignment="1">
      <alignment horizontal="center" vertical="center"/>
    </xf>
    <xf numFmtId="0" fontId="17" fillId="5" borderId="31" xfId="1" applyFont="1" applyFill="1" applyBorder="1" applyAlignment="1">
      <alignment horizontal="center" vertical="center"/>
    </xf>
    <xf numFmtId="0" fontId="40" fillId="16" borderId="43" xfId="1" applyFont="1" applyFill="1" applyBorder="1" applyAlignment="1">
      <alignment horizontal="center" vertical="center"/>
    </xf>
    <xf numFmtId="0" fontId="40" fillId="16" borderId="31" xfId="1" applyFont="1" applyFill="1" applyBorder="1" applyAlignment="1">
      <alignment horizontal="center" vertical="center"/>
    </xf>
    <xf numFmtId="0" fontId="7" fillId="3" borderId="44" xfId="1" applyFont="1" applyFill="1" applyBorder="1" applyAlignment="1">
      <alignment horizontal="center" vertical="center"/>
    </xf>
    <xf numFmtId="0" fontId="7" fillId="3" borderId="45" xfId="1" applyFont="1" applyFill="1" applyBorder="1" applyAlignment="1">
      <alignment horizontal="center" vertical="center"/>
    </xf>
    <xf numFmtId="0" fontId="7" fillId="3" borderId="27" xfId="1" applyFont="1" applyFill="1" applyBorder="1" applyAlignment="1">
      <alignment horizontal="center" vertical="center"/>
    </xf>
    <xf numFmtId="0" fontId="7" fillId="18" borderId="44" xfId="1" applyFont="1" applyFill="1" applyBorder="1" applyAlignment="1">
      <alignment horizontal="center" vertical="center"/>
    </xf>
    <xf numFmtId="0" fontId="7" fillId="18" borderId="45" xfId="1" applyFont="1" applyFill="1" applyBorder="1" applyAlignment="1">
      <alignment horizontal="center" vertical="center"/>
    </xf>
    <xf numFmtId="0" fontId="7" fillId="18" borderId="27" xfId="1" applyFont="1" applyFill="1" applyBorder="1" applyAlignment="1">
      <alignment horizontal="center" vertical="center"/>
    </xf>
    <xf numFmtId="0" fontId="13" fillId="4" borderId="44" xfId="1" applyFont="1" applyFill="1" applyBorder="1" applyAlignment="1">
      <alignment horizontal="center" vertical="center"/>
    </xf>
    <xf numFmtId="0" fontId="13" fillId="4" borderId="45" xfId="1" applyFont="1" applyFill="1" applyBorder="1" applyAlignment="1">
      <alignment horizontal="center" vertical="center"/>
    </xf>
    <xf numFmtId="0" fontId="13" fillId="4" borderId="27" xfId="1" applyFont="1" applyFill="1" applyBorder="1" applyAlignment="1">
      <alignment horizontal="center" vertical="center"/>
    </xf>
    <xf numFmtId="0" fontId="17" fillId="4" borderId="43" xfId="1" applyFont="1" applyFill="1" applyBorder="1" applyAlignment="1">
      <alignment horizontal="center" vertical="center"/>
    </xf>
    <xf numFmtId="0" fontId="17" fillId="4" borderId="31" xfId="1" applyFont="1" applyFill="1" applyBorder="1" applyAlignment="1">
      <alignment horizontal="center" vertical="center"/>
    </xf>
    <xf numFmtId="0" fontId="13" fillId="4" borderId="44" xfId="1" applyFont="1" applyFill="1" applyBorder="1" applyAlignment="1">
      <alignment horizontal="center" vertical="center" wrapText="1"/>
    </xf>
    <xf numFmtId="0" fontId="13" fillId="4" borderId="45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center" vertical="center" wrapText="1"/>
    </xf>
    <xf numFmtId="0" fontId="7" fillId="8" borderId="44" xfId="1" applyFont="1" applyFill="1" applyBorder="1" applyAlignment="1">
      <alignment horizontal="center" vertical="center" wrapText="1"/>
    </xf>
    <xf numFmtId="0" fontId="7" fillId="8" borderId="45" xfId="1" applyFont="1" applyFill="1" applyBorder="1" applyAlignment="1">
      <alignment horizontal="center" vertical="center" wrapText="1"/>
    </xf>
    <xf numFmtId="0" fontId="7" fillId="8" borderId="27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/>
    </xf>
    <xf numFmtId="0" fontId="7" fillId="6" borderId="44" xfId="1" applyFont="1" applyFill="1" applyBorder="1" applyAlignment="1">
      <alignment horizontal="center" vertical="center"/>
    </xf>
    <xf numFmtId="0" fontId="7" fillId="6" borderId="45" xfId="1" applyFont="1" applyFill="1" applyBorder="1" applyAlignment="1">
      <alignment horizontal="center" vertical="center"/>
    </xf>
    <xf numFmtId="0" fontId="7" fillId="6" borderId="27" xfId="1" applyFont="1" applyFill="1" applyBorder="1" applyAlignment="1">
      <alignment horizontal="center" vertical="center"/>
    </xf>
    <xf numFmtId="0" fontId="17" fillId="6" borderId="43" xfId="1" applyFont="1" applyFill="1" applyBorder="1" applyAlignment="1">
      <alignment horizontal="center" vertical="center"/>
    </xf>
    <xf numFmtId="0" fontId="17" fillId="6" borderId="31" xfId="1" applyFont="1" applyFill="1" applyBorder="1" applyAlignment="1">
      <alignment horizontal="center" vertical="center"/>
    </xf>
    <xf numFmtId="0" fontId="13" fillId="7" borderId="44" xfId="1" applyFont="1" applyFill="1" applyBorder="1" applyAlignment="1">
      <alignment horizontal="center" vertical="center"/>
    </xf>
    <xf numFmtId="0" fontId="13" fillId="7" borderId="45" xfId="1" applyFont="1" applyFill="1" applyBorder="1" applyAlignment="1">
      <alignment horizontal="center" vertical="center"/>
    </xf>
    <xf numFmtId="0" fontId="13" fillId="7" borderId="27" xfId="1" applyFont="1" applyFill="1" applyBorder="1" applyAlignment="1">
      <alignment horizontal="center" vertical="center"/>
    </xf>
    <xf numFmtId="0" fontId="13" fillId="6" borderId="43" xfId="1" applyFont="1" applyFill="1" applyBorder="1" applyAlignment="1">
      <alignment horizontal="center" vertical="center"/>
    </xf>
    <xf numFmtId="0" fontId="13" fillId="6" borderId="31" xfId="1" applyFont="1" applyFill="1" applyBorder="1" applyAlignment="1">
      <alignment horizontal="center" vertical="center"/>
    </xf>
    <xf numFmtId="0" fontId="10" fillId="8" borderId="43" xfId="1" applyFont="1" applyFill="1" applyBorder="1" applyAlignment="1">
      <alignment horizontal="center" vertical="center"/>
    </xf>
    <xf numFmtId="0" fontId="10" fillId="8" borderId="31" xfId="1" applyFont="1" applyFill="1" applyBorder="1" applyAlignment="1">
      <alignment horizontal="center" vertical="center"/>
    </xf>
    <xf numFmtId="0" fontId="17" fillId="7" borderId="43" xfId="1" applyFont="1" applyFill="1" applyBorder="1" applyAlignment="1">
      <alignment horizontal="center" vertical="center"/>
    </xf>
    <xf numFmtId="0" fontId="17" fillId="7" borderId="31" xfId="1" applyFont="1" applyFill="1" applyBorder="1" applyAlignment="1">
      <alignment horizontal="center" vertical="center"/>
    </xf>
    <xf numFmtId="0" fontId="7" fillId="7" borderId="44" xfId="1" applyFont="1" applyFill="1" applyBorder="1" applyAlignment="1">
      <alignment horizontal="center" vertical="center"/>
    </xf>
    <xf numFmtId="0" fontId="7" fillId="7" borderId="45" xfId="1" applyFont="1" applyFill="1" applyBorder="1" applyAlignment="1">
      <alignment horizontal="center" vertical="center"/>
    </xf>
    <xf numFmtId="0" fontId="7" fillId="7" borderId="27" xfId="1" applyFont="1" applyFill="1" applyBorder="1" applyAlignment="1">
      <alignment horizontal="center" vertical="center"/>
    </xf>
    <xf numFmtId="0" fontId="17" fillId="2" borderId="44" xfId="1" applyFont="1" applyFill="1" applyBorder="1" applyAlignment="1">
      <alignment horizontal="center" vertical="center" wrapText="1"/>
    </xf>
    <xf numFmtId="0" fontId="17" fillId="2" borderId="45" xfId="1" applyFont="1" applyFill="1" applyBorder="1" applyAlignment="1">
      <alignment horizontal="center" vertical="center" wrapText="1"/>
    </xf>
    <xf numFmtId="0" fontId="17" fillId="2" borderId="27" xfId="1" applyFont="1" applyFill="1" applyBorder="1" applyAlignment="1">
      <alignment horizontal="center" vertical="center" wrapText="1"/>
    </xf>
    <xf numFmtId="0" fontId="39" fillId="16" borderId="44" xfId="1" applyFont="1" applyFill="1" applyBorder="1" applyAlignment="1">
      <alignment horizontal="center" vertical="center" wrapText="1"/>
    </xf>
    <xf numFmtId="0" fontId="39" fillId="16" borderId="45" xfId="1" applyFont="1" applyFill="1" applyBorder="1" applyAlignment="1">
      <alignment horizontal="center" vertical="center" wrapText="1"/>
    </xf>
    <xf numFmtId="0" fontId="39" fillId="16" borderId="27" xfId="1" applyFont="1" applyFill="1" applyBorder="1" applyAlignment="1">
      <alignment horizontal="center" vertical="center" wrapText="1"/>
    </xf>
    <xf numFmtId="0" fontId="13" fillId="2" borderId="44" xfId="1" applyFont="1" applyFill="1" applyBorder="1" applyAlignment="1">
      <alignment horizontal="center" vertical="center"/>
    </xf>
    <xf numFmtId="0" fontId="13" fillId="2" borderId="45" xfId="1" applyFont="1" applyFill="1" applyBorder="1" applyAlignment="1">
      <alignment horizontal="center" vertical="center"/>
    </xf>
    <xf numFmtId="0" fontId="13" fillId="2" borderId="27" xfId="1" applyFont="1" applyFill="1" applyBorder="1" applyAlignment="1">
      <alignment horizontal="center" vertical="center"/>
    </xf>
    <xf numFmtId="0" fontId="7" fillId="0" borderId="44" xfId="1" applyFont="1" applyFill="1" applyBorder="1" applyAlignment="1">
      <alignment horizontal="center" vertical="center"/>
    </xf>
    <xf numFmtId="0" fontId="7" fillId="0" borderId="45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18" fillId="7" borderId="43" xfId="1" applyFont="1" applyFill="1" applyBorder="1" applyAlignment="1">
      <alignment horizontal="center" vertical="center"/>
    </xf>
    <xf numFmtId="0" fontId="18" fillId="7" borderId="31" xfId="1" applyFont="1" applyFill="1" applyBorder="1" applyAlignment="1">
      <alignment horizontal="center" vertical="center"/>
    </xf>
    <xf numFmtId="0" fontId="13" fillId="6" borderId="44" xfId="1" applyFont="1" applyFill="1" applyBorder="1" applyAlignment="1">
      <alignment horizontal="center" vertical="center"/>
    </xf>
    <xf numFmtId="0" fontId="13" fillId="6" borderId="45" xfId="1" applyFont="1" applyFill="1" applyBorder="1" applyAlignment="1">
      <alignment horizontal="center" vertical="center"/>
    </xf>
    <xf numFmtId="0" fontId="13" fillId="6" borderId="27" xfId="1" applyFont="1" applyFill="1" applyBorder="1" applyAlignment="1">
      <alignment horizontal="center" vertical="center"/>
    </xf>
    <xf numFmtId="0" fontId="37" fillId="16" borderId="44" xfId="1" applyFont="1" applyFill="1" applyBorder="1" applyAlignment="1">
      <alignment horizontal="center" vertical="center" wrapText="1"/>
    </xf>
    <xf numFmtId="0" fontId="37" fillId="16" borderId="45" xfId="1" applyFont="1" applyFill="1" applyBorder="1" applyAlignment="1">
      <alignment horizontal="center" vertical="center" wrapText="1"/>
    </xf>
    <xf numFmtId="0" fontId="37" fillId="16" borderId="27" xfId="1" applyFont="1" applyFill="1" applyBorder="1" applyAlignment="1">
      <alignment horizontal="center" vertical="center" wrapText="1"/>
    </xf>
    <xf numFmtId="0" fontId="39" fillId="16" borderId="43" xfId="1" applyFont="1" applyFill="1" applyBorder="1" applyAlignment="1">
      <alignment horizontal="center" vertical="center"/>
    </xf>
    <xf numFmtId="0" fontId="39" fillId="16" borderId="31" xfId="1" applyFont="1" applyFill="1" applyBorder="1" applyAlignment="1">
      <alignment horizontal="center" vertical="center"/>
    </xf>
    <xf numFmtId="0" fontId="37" fillId="16" borderId="44" xfId="1" applyFont="1" applyFill="1" applyBorder="1" applyAlignment="1">
      <alignment horizontal="center" vertical="center"/>
    </xf>
    <xf numFmtId="0" fontId="37" fillId="16" borderId="45" xfId="1" applyFont="1" applyFill="1" applyBorder="1" applyAlignment="1">
      <alignment horizontal="center" vertical="center"/>
    </xf>
    <xf numFmtId="0" fontId="37" fillId="16" borderId="27" xfId="1" applyFont="1" applyFill="1" applyBorder="1" applyAlignment="1">
      <alignment horizontal="center" vertical="center"/>
    </xf>
    <xf numFmtId="0" fontId="7" fillId="2" borderId="44" xfId="1" applyFont="1" applyFill="1" applyBorder="1" applyAlignment="1">
      <alignment horizontal="center" vertical="center" wrapText="1"/>
    </xf>
    <xf numFmtId="0" fontId="7" fillId="2" borderId="45" xfId="1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" vertical="center" wrapText="1"/>
    </xf>
    <xf numFmtId="0" fontId="10" fillId="18" borderId="44" xfId="1" applyFont="1" applyFill="1" applyBorder="1" applyAlignment="1">
      <alignment horizontal="center" vertical="center" wrapText="1"/>
    </xf>
    <xf numFmtId="0" fontId="10" fillId="18" borderId="45" xfId="1" applyFont="1" applyFill="1" applyBorder="1" applyAlignment="1">
      <alignment horizontal="center" vertical="center" wrapText="1"/>
    </xf>
    <xf numFmtId="0" fontId="10" fillId="18" borderId="27" xfId="1" applyFont="1" applyFill="1" applyBorder="1" applyAlignment="1">
      <alignment horizontal="center" vertical="center" wrapText="1"/>
    </xf>
    <xf numFmtId="0" fontId="18" fillId="2" borderId="43" xfId="1" applyFont="1" applyFill="1" applyBorder="1" applyAlignment="1">
      <alignment horizontal="center" vertical="center"/>
    </xf>
    <xf numFmtId="0" fontId="18" fillId="2" borderId="31" xfId="1" applyFont="1" applyFill="1" applyBorder="1" applyAlignment="1">
      <alignment horizontal="center" vertical="center"/>
    </xf>
    <xf numFmtId="0" fontId="15" fillId="2" borderId="43" xfId="1" applyFont="1" applyFill="1" applyBorder="1" applyAlignment="1">
      <alignment horizontal="center" vertical="center"/>
    </xf>
    <xf numFmtId="0" fontId="15" fillId="2" borderId="31" xfId="1" applyFont="1" applyFill="1" applyBorder="1" applyAlignment="1">
      <alignment horizontal="center" vertical="center"/>
    </xf>
    <xf numFmtId="0" fontId="17" fillId="18" borderId="43" xfId="1" applyFont="1" applyFill="1" applyBorder="1" applyAlignment="1">
      <alignment horizontal="center" vertical="center"/>
    </xf>
    <xf numFmtId="0" fontId="17" fillId="18" borderId="31" xfId="1" applyFont="1" applyFill="1" applyBorder="1" applyAlignment="1">
      <alignment horizontal="center" vertical="center"/>
    </xf>
    <xf numFmtId="0" fontId="10" fillId="17" borderId="43" xfId="1" applyFont="1" applyFill="1" applyBorder="1" applyAlignment="1">
      <alignment horizontal="center" vertical="center"/>
    </xf>
    <xf numFmtId="0" fontId="10" fillId="17" borderId="31" xfId="1" applyFont="1" applyFill="1" applyBorder="1" applyAlignment="1">
      <alignment horizontal="center" vertical="center"/>
    </xf>
    <xf numFmtId="0" fontId="13" fillId="17" borderId="44" xfId="1" applyFont="1" applyFill="1" applyBorder="1" applyAlignment="1">
      <alignment horizontal="center" vertical="center"/>
    </xf>
    <xf numFmtId="0" fontId="13" fillId="17" borderId="45" xfId="1" applyFont="1" applyFill="1" applyBorder="1" applyAlignment="1">
      <alignment horizontal="center" vertical="center"/>
    </xf>
    <xf numFmtId="0" fontId="13" fillId="17" borderId="27" xfId="1" applyFont="1" applyFill="1" applyBorder="1" applyAlignment="1">
      <alignment horizontal="center" vertical="center"/>
    </xf>
    <xf numFmtId="0" fontId="13" fillId="4" borderId="52" xfId="1" applyFont="1" applyFill="1" applyBorder="1" applyAlignment="1">
      <alignment horizontal="center" vertical="center"/>
    </xf>
    <xf numFmtId="0" fontId="13" fillId="4" borderId="34" xfId="1" applyFont="1" applyFill="1" applyBorder="1" applyAlignment="1">
      <alignment horizontal="center" vertical="center"/>
    </xf>
    <xf numFmtId="0" fontId="10" fillId="4" borderId="52" xfId="1" applyFont="1" applyFill="1" applyBorder="1" applyAlignment="1">
      <alignment horizontal="center" vertical="center"/>
    </xf>
    <xf numFmtId="0" fontId="10" fillId="4" borderId="34" xfId="1" applyFont="1" applyFill="1" applyBorder="1" applyAlignment="1">
      <alignment horizontal="center" vertical="center"/>
    </xf>
    <xf numFmtId="0" fontId="13" fillId="18" borderId="52" xfId="1" applyFont="1" applyFill="1" applyBorder="1" applyAlignment="1">
      <alignment horizontal="center" vertical="center"/>
    </xf>
    <xf numFmtId="0" fontId="13" fillId="18" borderId="34" xfId="1" applyFont="1" applyFill="1" applyBorder="1" applyAlignment="1">
      <alignment horizontal="center" vertical="center"/>
    </xf>
    <xf numFmtId="0" fontId="10" fillId="3" borderId="44" xfId="1" applyFont="1" applyFill="1" applyBorder="1" applyAlignment="1">
      <alignment horizontal="center" vertical="center" wrapText="1"/>
    </xf>
    <xf numFmtId="0" fontId="10" fillId="3" borderId="45" xfId="1" applyFont="1" applyFill="1" applyBorder="1" applyAlignment="1">
      <alignment horizontal="center" vertical="center" wrapText="1"/>
    </xf>
    <xf numFmtId="0" fontId="10" fillId="3" borderId="27" xfId="1" applyFont="1" applyFill="1" applyBorder="1" applyAlignment="1">
      <alignment horizontal="center" vertical="center" wrapText="1"/>
    </xf>
    <xf numFmtId="0" fontId="7" fillId="3" borderId="44" xfId="1" applyFont="1" applyFill="1" applyBorder="1" applyAlignment="1">
      <alignment horizontal="center" vertical="center" wrapText="1"/>
    </xf>
    <xf numFmtId="0" fontId="7" fillId="3" borderId="45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17" fillId="3" borderId="44" xfId="1" applyFont="1" applyFill="1" applyBorder="1" applyAlignment="1">
      <alignment horizontal="center" vertical="center" wrapText="1"/>
    </xf>
    <xf numFmtId="0" fontId="17" fillId="3" borderId="45" xfId="1" applyFont="1" applyFill="1" applyBorder="1" applyAlignment="1">
      <alignment horizontal="center" vertical="center" wrapText="1"/>
    </xf>
    <xf numFmtId="0" fontId="17" fillId="3" borderId="27" xfId="1" applyFont="1" applyFill="1" applyBorder="1" applyAlignment="1">
      <alignment horizontal="center" vertical="center" wrapText="1"/>
    </xf>
    <xf numFmtId="164" fontId="20" fillId="10" borderId="10" xfId="1" applyNumberFormat="1" applyFont="1" applyFill="1" applyBorder="1" applyAlignment="1">
      <alignment horizontal="center" vertical="center"/>
    </xf>
    <xf numFmtId="164" fontId="20" fillId="10" borderId="11" xfId="1" applyNumberFormat="1" applyFont="1" applyFill="1" applyBorder="1" applyAlignment="1">
      <alignment horizontal="center" vertical="center"/>
    </xf>
    <xf numFmtId="164" fontId="20" fillId="10" borderId="30" xfId="1" applyNumberFormat="1" applyFont="1" applyFill="1" applyBorder="1" applyAlignment="1">
      <alignment horizontal="center" vertical="center"/>
    </xf>
    <xf numFmtId="0" fontId="33" fillId="0" borderId="46" xfId="1" applyFont="1" applyFill="1" applyBorder="1" applyAlignment="1">
      <alignment horizontal="center" vertical="center"/>
    </xf>
    <xf numFmtId="0" fontId="33" fillId="0" borderId="47" xfId="1" applyFont="1" applyFill="1" applyBorder="1" applyAlignment="1">
      <alignment horizontal="center" vertical="center"/>
    </xf>
    <xf numFmtId="0" fontId="33" fillId="0" borderId="40" xfId="1" applyFont="1" applyFill="1" applyBorder="1" applyAlignment="1">
      <alignment horizontal="center" vertical="center"/>
    </xf>
    <xf numFmtId="14" fontId="27" fillId="0" borderId="53" xfId="0" applyNumberFormat="1" applyFont="1" applyBorder="1" applyAlignment="1">
      <alignment horizontal="center" vertical="center"/>
    </xf>
    <xf numFmtId="14" fontId="27" fillId="0" borderId="39" xfId="0" applyNumberFormat="1" applyFont="1" applyBorder="1" applyAlignment="1">
      <alignment horizontal="center" vertical="center"/>
    </xf>
    <xf numFmtId="14" fontId="8" fillId="0" borderId="46" xfId="0" applyNumberFormat="1" applyFont="1" applyFill="1" applyBorder="1" applyAlignment="1">
      <alignment horizontal="center" vertical="center"/>
    </xf>
    <xf numFmtId="14" fontId="8" fillId="0" borderId="40" xfId="0" applyNumberFormat="1" applyFont="1" applyFill="1" applyBorder="1" applyAlignment="1">
      <alignment horizontal="center" vertical="center"/>
    </xf>
    <xf numFmtId="49" fontId="8" fillId="0" borderId="46" xfId="0" applyNumberFormat="1" applyFont="1" applyFill="1" applyBorder="1" applyAlignment="1">
      <alignment horizontal="center" vertical="center"/>
    </xf>
    <xf numFmtId="49" fontId="8" fillId="0" borderId="40" xfId="0" applyNumberFormat="1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49" fontId="8" fillId="0" borderId="50" xfId="0" applyNumberFormat="1" applyFont="1" applyFill="1" applyBorder="1" applyAlignment="1">
      <alignment horizontal="center" vertical="center"/>
    </xf>
    <xf numFmtId="49" fontId="8" fillId="0" borderId="51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/>
    </xf>
    <xf numFmtId="49" fontId="25" fillId="0" borderId="37" xfId="0" applyNumberFormat="1" applyFont="1" applyBorder="1" applyAlignment="1">
      <alignment horizontal="center"/>
    </xf>
    <xf numFmtId="49" fontId="25" fillId="0" borderId="0" xfId="0" applyNumberFormat="1" applyFont="1" applyBorder="1" applyAlignment="1">
      <alignment horizontal="center"/>
    </xf>
    <xf numFmtId="49" fontId="26" fillId="0" borderId="24" xfId="0" applyNumberFormat="1" applyFont="1" applyBorder="1" applyAlignment="1">
      <alignment horizontal="center" textRotation="90" wrapText="1"/>
    </xf>
    <xf numFmtId="49" fontId="26" fillId="0" borderId="38" xfId="0" applyNumberFormat="1" applyFont="1" applyBorder="1" applyAlignment="1">
      <alignment horizontal="center" textRotation="90" wrapText="1"/>
    </xf>
    <xf numFmtId="49" fontId="26" fillId="0" borderId="3" xfId="0" applyNumberFormat="1" applyFont="1" applyBorder="1" applyAlignment="1">
      <alignment horizontal="center" textRotation="90" wrapText="1"/>
    </xf>
    <xf numFmtId="49" fontId="27" fillId="0" borderId="24" xfId="0" applyNumberFormat="1" applyFont="1" applyBorder="1" applyAlignment="1">
      <alignment horizontal="center" textRotation="90" wrapText="1"/>
    </xf>
    <xf numFmtId="49" fontId="27" fillId="0" borderId="38" xfId="0" applyNumberFormat="1" applyFont="1" applyBorder="1" applyAlignment="1">
      <alignment horizontal="center" textRotation="90" wrapText="1"/>
    </xf>
    <xf numFmtId="49" fontId="27" fillId="0" borderId="3" xfId="0" applyNumberFormat="1" applyFont="1" applyBorder="1" applyAlignment="1">
      <alignment horizontal="center" textRotation="90" wrapText="1"/>
    </xf>
    <xf numFmtId="49" fontId="11" fillId="0" borderId="24" xfId="0" applyNumberFormat="1" applyFont="1" applyBorder="1" applyAlignment="1">
      <alignment horizontal="center" textRotation="90" wrapText="1"/>
    </xf>
    <xf numFmtId="49" fontId="11" fillId="0" borderId="38" xfId="0" applyNumberFormat="1" applyFont="1" applyBorder="1" applyAlignment="1">
      <alignment horizontal="center" textRotation="90" wrapText="1"/>
    </xf>
    <xf numFmtId="49" fontId="11" fillId="0" borderId="3" xfId="0" applyNumberFormat="1" applyFont="1" applyBorder="1" applyAlignment="1">
      <alignment horizontal="center" textRotation="90" wrapText="1"/>
    </xf>
    <xf numFmtId="0" fontId="7" fillId="0" borderId="0" xfId="2" applyFont="1" applyFill="1" applyBorder="1" applyAlignment="1">
      <alignment horizontal="center" vertical="center" wrapText="1"/>
    </xf>
    <xf numFmtId="0" fontId="32" fillId="0" borderId="0" xfId="4" applyAlignment="1">
      <alignment horizontal="center" vertical="center"/>
    </xf>
  </cellXfs>
  <cellStyles count="5">
    <cellStyle name="Köprü" xfId="4" builtinId="8"/>
    <cellStyle name="Normal" xfId="0" builtinId="0"/>
    <cellStyle name="Normal 2" xfId="1"/>
    <cellStyle name="Normal 3" xfId="3"/>
    <cellStyle name="Normal_doğrudan temin" xfId="2"/>
  </cellStyles>
  <dxfs count="0"/>
  <tableStyles count="0" defaultTableStyle="TableStyleMedium2" defaultPivotStyle="PivotStyleMedium9"/>
  <colors>
    <mruColors>
      <color rgb="FFFF33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A22" zoomScaleNormal="100" workbookViewId="0">
      <selection activeCell="E37" sqref="E37"/>
    </sheetView>
  </sheetViews>
  <sheetFormatPr defaultColWidth="9.08984375" defaultRowHeight="18" customHeight="1"/>
  <cols>
    <col min="1" max="1" width="3.90625" style="7" customWidth="1"/>
    <col min="2" max="2" width="21.36328125" style="3" customWidth="1"/>
    <col min="3" max="3" width="5.6328125" style="80" customWidth="1"/>
    <col min="4" max="4" width="4.54296875" style="7" customWidth="1"/>
    <col min="5" max="5" width="7.08984375" style="35" bestFit="1" customWidth="1"/>
    <col min="6" max="6" width="7.36328125" style="43" customWidth="1"/>
    <col min="7" max="7" width="3.90625" style="7" customWidth="1"/>
    <col min="8" max="8" width="19.08984375" style="3" customWidth="1"/>
    <col min="9" max="9" width="5.6328125" style="80" customWidth="1"/>
    <col min="10" max="10" width="4.54296875" style="7" customWidth="1"/>
    <col min="11" max="11" width="7.08984375" style="35" bestFit="1" customWidth="1"/>
    <col min="12" max="12" width="7.36328125" style="43" customWidth="1"/>
    <col min="13" max="16384" width="9.08984375" style="3"/>
  </cols>
  <sheetData>
    <row r="1" spans="1:12" ht="42.75" customHeight="1" thickBot="1">
      <c r="A1" s="430" t="s">
        <v>75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</row>
    <row r="2" spans="1:12" s="4" customFormat="1" ht="24.75" customHeight="1" thickBot="1">
      <c r="A2" s="75" t="s">
        <v>0</v>
      </c>
      <c r="B2" s="13" t="s">
        <v>37</v>
      </c>
      <c r="C2" s="40" t="s">
        <v>73</v>
      </c>
      <c r="D2" s="41" t="s">
        <v>74</v>
      </c>
      <c r="E2" s="42" t="s">
        <v>70</v>
      </c>
      <c r="F2" s="65" t="s">
        <v>71</v>
      </c>
      <c r="G2" s="75" t="s">
        <v>0</v>
      </c>
      <c r="H2" s="13" t="s">
        <v>37</v>
      </c>
      <c r="I2" s="40" t="s">
        <v>73</v>
      </c>
      <c r="J2" s="41" t="s">
        <v>74</v>
      </c>
      <c r="K2" s="42" t="s">
        <v>70</v>
      </c>
      <c r="L2" s="65" t="s">
        <v>71</v>
      </c>
    </row>
    <row r="3" spans="1:12" ht="20.25" customHeight="1">
      <c r="A3" s="16">
        <v>1</v>
      </c>
      <c r="B3" s="17" t="s">
        <v>50</v>
      </c>
      <c r="C3" s="76">
        <v>25</v>
      </c>
      <c r="D3" s="44" t="s">
        <v>10</v>
      </c>
      <c r="E3" s="48">
        <v>7.5</v>
      </c>
      <c r="F3" s="66">
        <f t="shared" ref="F3:F23" si="0">PRODUCT(C3:E3)</f>
        <v>187.5</v>
      </c>
      <c r="G3" s="26">
        <v>37</v>
      </c>
      <c r="H3" s="12" t="s">
        <v>394</v>
      </c>
      <c r="I3" s="81">
        <v>50</v>
      </c>
      <c r="J3" s="53" t="s">
        <v>10</v>
      </c>
      <c r="K3" s="59">
        <v>6</v>
      </c>
      <c r="L3" s="70">
        <f>PRODUCT(I3:K3)</f>
        <v>300</v>
      </c>
    </row>
    <row r="4" spans="1:12" ht="20.25" customHeight="1">
      <c r="A4" s="18">
        <v>2</v>
      </c>
      <c r="B4" s="19" t="s">
        <v>77</v>
      </c>
      <c r="C4" s="76">
        <v>30</v>
      </c>
      <c r="D4" s="44" t="s">
        <v>10</v>
      </c>
      <c r="E4" s="49">
        <v>13.5</v>
      </c>
      <c r="F4" s="66">
        <f t="shared" si="0"/>
        <v>405</v>
      </c>
      <c r="G4" s="27">
        <v>38</v>
      </c>
      <c r="H4" s="1" t="s">
        <v>21</v>
      </c>
      <c r="I4" s="82">
        <v>50</v>
      </c>
      <c r="J4" s="54" t="s">
        <v>10</v>
      </c>
      <c r="K4" s="60">
        <v>6</v>
      </c>
      <c r="L4" s="70">
        <f t="shared" ref="L4:L34" si="1">PRODUCT(I4:K4)</f>
        <v>300</v>
      </c>
    </row>
    <row r="5" spans="1:12" ht="20.25" customHeight="1">
      <c r="A5" s="18">
        <v>3</v>
      </c>
      <c r="B5" s="20" t="s">
        <v>51</v>
      </c>
      <c r="C5" s="76">
        <v>25</v>
      </c>
      <c r="D5" s="44" t="s">
        <v>10</v>
      </c>
      <c r="E5" s="49">
        <v>6.9</v>
      </c>
      <c r="F5" s="66">
        <f t="shared" si="0"/>
        <v>172.5</v>
      </c>
      <c r="G5" s="28">
        <v>39</v>
      </c>
      <c r="H5" s="1" t="s">
        <v>22</v>
      </c>
      <c r="I5" s="82">
        <v>150</v>
      </c>
      <c r="J5" s="54" t="s">
        <v>10</v>
      </c>
      <c r="K5" s="60">
        <v>6</v>
      </c>
      <c r="L5" s="70">
        <f t="shared" si="1"/>
        <v>900</v>
      </c>
    </row>
    <row r="6" spans="1:12" ht="20.25" customHeight="1">
      <c r="A6" s="18">
        <v>4</v>
      </c>
      <c r="B6" s="21" t="s">
        <v>1</v>
      </c>
      <c r="C6" s="76">
        <v>50</v>
      </c>
      <c r="D6" s="44" t="s">
        <v>10</v>
      </c>
      <c r="E6" s="49">
        <v>7</v>
      </c>
      <c r="F6" s="66">
        <f t="shared" si="0"/>
        <v>350</v>
      </c>
      <c r="G6" s="27">
        <v>40</v>
      </c>
      <c r="H6" s="1" t="s">
        <v>23</v>
      </c>
      <c r="I6" s="82">
        <v>150</v>
      </c>
      <c r="J6" s="54" t="s">
        <v>10</v>
      </c>
      <c r="K6" s="60">
        <v>6</v>
      </c>
      <c r="L6" s="70">
        <f t="shared" si="1"/>
        <v>900</v>
      </c>
    </row>
    <row r="7" spans="1:12" ht="20.25" customHeight="1">
      <c r="A7" s="18">
        <v>5</v>
      </c>
      <c r="B7" s="19" t="s">
        <v>78</v>
      </c>
      <c r="C7" s="76">
        <v>30</v>
      </c>
      <c r="D7" s="44" t="s">
        <v>10</v>
      </c>
      <c r="E7" s="49">
        <v>10</v>
      </c>
      <c r="F7" s="66">
        <f t="shared" si="0"/>
        <v>300</v>
      </c>
      <c r="G7" s="28">
        <v>41</v>
      </c>
      <c r="H7" s="1" t="s">
        <v>24</v>
      </c>
      <c r="I7" s="82">
        <v>100</v>
      </c>
      <c r="J7" s="54" t="s">
        <v>10</v>
      </c>
      <c r="K7" s="60">
        <v>5</v>
      </c>
      <c r="L7" s="70">
        <f t="shared" si="1"/>
        <v>500</v>
      </c>
    </row>
    <row r="8" spans="1:12" ht="20.25" customHeight="1">
      <c r="A8" s="18">
        <v>6</v>
      </c>
      <c r="B8" s="19" t="s">
        <v>2</v>
      </c>
      <c r="C8" s="76">
        <v>2</v>
      </c>
      <c r="D8" s="44" t="s">
        <v>10</v>
      </c>
      <c r="E8" s="49">
        <v>55</v>
      </c>
      <c r="F8" s="66">
        <f t="shared" si="0"/>
        <v>110</v>
      </c>
      <c r="G8" s="27">
        <v>42</v>
      </c>
      <c r="H8" s="1" t="s">
        <v>38</v>
      </c>
      <c r="I8" s="82">
        <v>50</v>
      </c>
      <c r="J8" s="54" t="s">
        <v>10</v>
      </c>
      <c r="K8" s="60">
        <v>10</v>
      </c>
      <c r="L8" s="70">
        <f t="shared" si="1"/>
        <v>500</v>
      </c>
    </row>
    <row r="9" spans="1:12" ht="20.25" customHeight="1">
      <c r="A9" s="18">
        <v>7</v>
      </c>
      <c r="B9" s="20" t="s">
        <v>321</v>
      </c>
      <c r="C9" s="76">
        <v>20</v>
      </c>
      <c r="D9" s="44" t="s">
        <v>402</v>
      </c>
      <c r="E9" s="49">
        <v>20</v>
      </c>
      <c r="F9" s="66">
        <f t="shared" si="0"/>
        <v>400</v>
      </c>
      <c r="G9" s="28">
        <v>43</v>
      </c>
      <c r="H9" s="1" t="s">
        <v>52</v>
      </c>
      <c r="I9" s="82">
        <v>100</v>
      </c>
      <c r="J9" s="54" t="s">
        <v>10</v>
      </c>
      <c r="K9" s="60">
        <v>5</v>
      </c>
      <c r="L9" s="70">
        <f t="shared" si="1"/>
        <v>500</v>
      </c>
    </row>
    <row r="10" spans="1:12" ht="20.25" customHeight="1">
      <c r="A10" s="18">
        <v>8</v>
      </c>
      <c r="B10" s="19" t="s">
        <v>401</v>
      </c>
      <c r="C10" s="76">
        <v>100</v>
      </c>
      <c r="D10" s="44" t="s">
        <v>10</v>
      </c>
      <c r="E10" s="49">
        <v>12</v>
      </c>
      <c r="F10" s="66">
        <f t="shared" si="0"/>
        <v>1200</v>
      </c>
      <c r="G10" s="27">
        <v>44</v>
      </c>
      <c r="H10" s="1" t="s">
        <v>395</v>
      </c>
      <c r="I10" s="82">
        <v>50</v>
      </c>
      <c r="J10" s="54" t="s">
        <v>10</v>
      </c>
      <c r="K10" s="60">
        <v>6</v>
      </c>
      <c r="L10" s="70">
        <f t="shared" si="1"/>
        <v>300</v>
      </c>
    </row>
    <row r="11" spans="1:12" ht="20.25" customHeight="1">
      <c r="A11" s="18">
        <v>9</v>
      </c>
      <c r="B11" s="20" t="s">
        <v>39</v>
      </c>
      <c r="C11" s="76">
        <v>50</v>
      </c>
      <c r="D11" s="44" t="s">
        <v>10</v>
      </c>
      <c r="E11" s="49">
        <v>10</v>
      </c>
      <c r="F11" s="66">
        <f t="shared" si="0"/>
        <v>500</v>
      </c>
      <c r="G11" s="28">
        <v>45</v>
      </c>
      <c r="H11" s="1" t="s">
        <v>26</v>
      </c>
      <c r="I11" s="82">
        <v>500</v>
      </c>
      <c r="J11" s="54" t="s">
        <v>10</v>
      </c>
      <c r="K11" s="60">
        <v>2.5</v>
      </c>
      <c r="L11" s="70">
        <f t="shared" si="1"/>
        <v>1250</v>
      </c>
    </row>
    <row r="12" spans="1:12" ht="20.25" customHeight="1">
      <c r="A12" s="18">
        <v>10</v>
      </c>
      <c r="B12" s="19" t="s">
        <v>79</v>
      </c>
      <c r="C12" s="76">
        <v>100</v>
      </c>
      <c r="D12" s="44" t="s">
        <v>10</v>
      </c>
      <c r="E12" s="49">
        <v>20</v>
      </c>
      <c r="F12" s="66">
        <f t="shared" si="0"/>
        <v>2000</v>
      </c>
      <c r="G12" s="27">
        <v>46</v>
      </c>
      <c r="H12" s="1" t="s">
        <v>27</v>
      </c>
      <c r="I12" s="82">
        <v>50</v>
      </c>
      <c r="J12" s="54" t="s">
        <v>10</v>
      </c>
      <c r="K12" s="60">
        <v>12</v>
      </c>
      <c r="L12" s="70">
        <f t="shared" si="1"/>
        <v>600</v>
      </c>
    </row>
    <row r="13" spans="1:12" ht="20.25" customHeight="1">
      <c r="A13" s="18">
        <v>11</v>
      </c>
      <c r="B13" s="19" t="s">
        <v>41</v>
      </c>
      <c r="C13" s="76">
        <v>2</v>
      </c>
      <c r="D13" s="44" t="s">
        <v>10</v>
      </c>
      <c r="E13" s="49">
        <v>30</v>
      </c>
      <c r="F13" s="66">
        <f t="shared" si="0"/>
        <v>60</v>
      </c>
      <c r="G13" s="28">
        <v>47</v>
      </c>
      <c r="H13" s="1" t="s">
        <v>53</v>
      </c>
      <c r="I13" s="82">
        <v>150</v>
      </c>
      <c r="J13" s="54" t="s">
        <v>10</v>
      </c>
      <c r="K13" s="60">
        <v>8</v>
      </c>
      <c r="L13" s="70">
        <f t="shared" si="1"/>
        <v>1200</v>
      </c>
    </row>
    <row r="14" spans="1:12" ht="20.25" customHeight="1">
      <c r="A14" s="18">
        <v>12</v>
      </c>
      <c r="B14" s="19" t="s">
        <v>4</v>
      </c>
      <c r="C14" s="76">
        <v>100</v>
      </c>
      <c r="D14" s="44" t="s">
        <v>10</v>
      </c>
      <c r="E14" s="49">
        <v>7.5</v>
      </c>
      <c r="F14" s="66">
        <f t="shared" si="0"/>
        <v>750</v>
      </c>
      <c r="G14" s="27">
        <v>48</v>
      </c>
      <c r="H14" s="1" t="s">
        <v>28</v>
      </c>
      <c r="I14" s="82">
        <v>100</v>
      </c>
      <c r="J14" s="54" t="s">
        <v>69</v>
      </c>
      <c r="K14" s="60">
        <v>2</v>
      </c>
      <c r="L14" s="70">
        <f t="shared" si="1"/>
        <v>200</v>
      </c>
    </row>
    <row r="15" spans="1:12" ht="20.25" customHeight="1">
      <c r="A15" s="18">
        <v>13</v>
      </c>
      <c r="B15" s="19" t="s">
        <v>5</v>
      </c>
      <c r="C15" s="76">
        <v>100</v>
      </c>
      <c r="D15" s="44" t="s">
        <v>10</v>
      </c>
      <c r="E15" s="49">
        <v>13.5</v>
      </c>
      <c r="F15" s="66">
        <f t="shared" si="0"/>
        <v>1350</v>
      </c>
      <c r="G15" s="28">
        <v>49</v>
      </c>
      <c r="H15" s="1" t="s">
        <v>396</v>
      </c>
      <c r="I15" s="82">
        <v>50</v>
      </c>
      <c r="J15" s="54" t="s">
        <v>10</v>
      </c>
      <c r="K15" s="60">
        <v>5</v>
      </c>
      <c r="L15" s="70">
        <f t="shared" si="1"/>
        <v>250</v>
      </c>
    </row>
    <row r="16" spans="1:12" ht="20.25" customHeight="1">
      <c r="A16" s="18">
        <v>14</v>
      </c>
      <c r="B16" s="19" t="s">
        <v>68</v>
      </c>
      <c r="C16" s="76">
        <v>50</v>
      </c>
      <c r="D16" s="44" t="s">
        <v>10</v>
      </c>
      <c r="E16" s="49">
        <v>9</v>
      </c>
      <c r="F16" s="66">
        <f t="shared" si="0"/>
        <v>450</v>
      </c>
      <c r="G16" s="27">
        <v>50</v>
      </c>
      <c r="H16" s="1" t="s">
        <v>30</v>
      </c>
      <c r="I16" s="82">
        <v>500</v>
      </c>
      <c r="J16" s="54" t="s">
        <v>10</v>
      </c>
      <c r="K16" s="60">
        <v>2.5</v>
      </c>
      <c r="L16" s="70">
        <f t="shared" si="1"/>
        <v>1250</v>
      </c>
    </row>
    <row r="17" spans="1:12" ht="20.25" customHeight="1">
      <c r="A17" s="18">
        <v>15</v>
      </c>
      <c r="B17" s="19" t="s">
        <v>6</v>
      </c>
      <c r="C17" s="76">
        <v>250</v>
      </c>
      <c r="D17" s="44" t="s">
        <v>10</v>
      </c>
      <c r="E17" s="49">
        <v>12.5</v>
      </c>
      <c r="F17" s="66">
        <f t="shared" si="0"/>
        <v>3125</v>
      </c>
      <c r="G17" s="28">
        <v>51</v>
      </c>
      <c r="H17" s="1" t="s">
        <v>31</v>
      </c>
      <c r="I17" s="82">
        <v>100</v>
      </c>
      <c r="J17" s="54" t="s">
        <v>10</v>
      </c>
      <c r="K17" s="60">
        <v>5</v>
      </c>
      <c r="L17" s="70">
        <f t="shared" si="1"/>
        <v>500</v>
      </c>
    </row>
    <row r="18" spans="1:12" ht="20.25" customHeight="1">
      <c r="A18" s="18">
        <v>16</v>
      </c>
      <c r="B18" s="19" t="s">
        <v>7</v>
      </c>
      <c r="C18" s="76">
        <v>3</v>
      </c>
      <c r="D18" s="44" t="s">
        <v>10</v>
      </c>
      <c r="E18" s="49">
        <v>30</v>
      </c>
      <c r="F18" s="66">
        <f t="shared" si="0"/>
        <v>90</v>
      </c>
      <c r="G18" s="27">
        <v>52</v>
      </c>
      <c r="H18" s="1" t="s">
        <v>54</v>
      </c>
      <c r="I18" s="82">
        <v>50</v>
      </c>
      <c r="J18" s="54" t="s">
        <v>10</v>
      </c>
      <c r="K18" s="60">
        <v>5</v>
      </c>
      <c r="L18" s="70">
        <f t="shared" si="1"/>
        <v>250</v>
      </c>
    </row>
    <row r="19" spans="1:12" ht="20.25" customHeight="1">
      <c r="A19" s="18">
        <v>17</v>
      </c>
      <c r="B19" s="19" t="s">
        <v>42</v>
      </c>
      <c r="C19" s="76">
        <v>50</v>
      </c>
      <c r="D19" s="44" t="s">
        <v>10</v>
      </c>
      <c r="E19" s="49">
        <v>6</v>
      </c>
      <c r="F19" s="66">
        <f t="shared" si="0"/>
        <v>300</v>
      </c>
      <c r="G19" s="28">
        <v>53</v>
      </c>
      <c r="H19" s="1" t="s">
        <v>32</v>
      </c>
      <c r="I19" s="82">
        <v>150</v>
      </c>
      <c r="J19" s="54" t="s">
        <v>10</v>
      </c>
      <c r="K19" s="60">
        <v>10</v>
      </c>
      <c r="L19" s="70">
        <f t="shared" si="1"/>
        <v>1500</v>
      </c>
    </row>
    <row r="20" spans="1:12" ht="20.25" customHeight="1">
      <c r="A20" s="18">
        <v>18</v>
      </c>
      <c r="B20" s="19" t="s">
        <v>8</v>
      </c>
      <c r="C20" s="76">
        <v>50</v>
      </c>
      <c r="D20" s="44" t="s">
        <v>10</v>
      </c>
      <c r="E20" s="49">
        <v>2</v>
      </c>
      <c r="F20" s="66">
        <f t="shared" si="0"/>
        <v>100</v>
      </c>
      <c r="G20" s="27">
        <v>54</v>
      </c>
      <c r="H20" s="1" t="s">
        <v>33</v>
      </c>
      <c r="I20" s="82">
        <v>75</v>
      </c>
      <c r="J20" s="54" t="s">
        <v>10</v>
      </c>
      <c r="K20" s="60">
        <v>5</v>
      </c>
      <c r="L20" s="70">
        <f t="shared" si="1"/>
        <v>375</v>
      </c>
    </row>
    <row r="21" spans="1:12" ht="20.25" customHeight="1">
      <c r="A21" s="18">
        <v>19</v>
      </c>
      <c r="B21" s="20" t="s">
        <v>72</v>
      </c>
      <c r="C21" s="76">
        <v>100</v>
      </c>
      <c r="D21" s="44" t="s">
        <v>9</v>
      </c>
      <c r="E21" s="49">
        <v>30</v>
      </c>
      <c r="F21" s="66">
        <f t="shared" si="0"/>
        <v>3000</v>
      </c>
      <c r="G21" s="28">
        <v>55</v>
      </c>
      <c r="H21" s="1" t="s">
        <v>34</v>
      </c>
      <c r="I21" s="82">
        <v>10</v>
      </c>
      <c r="J21" s="54" t="s">
        <v>10</v>
      </c>
      <c r="K21" s="60">
        <v>20</v>
      </c>
      <c r="L21" s="70">
        <f t="shared" si="1"/>
        <v>200</v>
      </c>
    </row>
    <row r="22" spans="1:12" ht="20.25" customHeight="1">
      <c r="A22" s="18">
        <v>20</v>
      </c>
      <c r="B22" s="19" t="s">
        <v>80</v>
      </c>
      <c r="C22" s="76">
        <v>25</v>
      </c>
      <c r="D22" s="44" t="s">
        <v>10</v>
      </c>
      <c r="E22" s="49">
        <v>7.5</v>
      </c>
      <c r="F22" s="66">
        <f t="shared" si="0"/>
        <v>187.5</v>
      </c>
      <c r="G22" s="27">
        <v>56</v>
      </c>
      <c r="H22" s="1" t="s">
        <v>55</v>
      </c>
      <c r="I22" s="82">
        <v>120</v>
      </c>
      <c r="J22" s="54" t="s">
        <v>10</v>
      </c>
      <c r="K22" s="60">
        <v>9</v>
      </c>
      <c r="L22" s="70">
        <f t="shared" si="1"/>
        <v>1080</v>
      </c>
    </row>
    <row r="23" spans="1:12" ht="20.25" customHeight="1">
      <c r="A23" s="18">
        <v>21</v>
      </c>
      <c r="B23" s="19" t="s">
        <v>11</v>
      </c>
      <c r="C23" s="76">
        <v>40</v>
      </c>
      <c r="D23" s="44" t="s">
        <v>10</v>
      </c>
      <c r="E23" s="49">
        <v>75</v>
      </c>
      <c r="F23" s="66">
        <f t="shared" si="0"/>
        <v>3000</v>
      </c>
      <c r="G23" s="28">
        <v>57</v>
      </c>
      <c r="H23" s="5" t="s">
        <v>397</v>
      </c>
      <c r="I23" s="82">
        <v>50</v>
      </c>
      <c r="J23" s="54" t="s">
        <v>10</v>
      </c>
      <c r="K23" s="60">
        <v>6</v>
      </c>
      <c r="L23" s="70">
        <f t="shared" si="1"/>
        <v>300</v>
      </c>
    </row>
    <row r="24" spans="1:12" ht="20.25" customHeight="1">
      <c r="A24" s="24">
        <v>22</v>
      </c>
      <c r="B24" s="34" t="s">
        <v>43</v>
      </c>
      <c r="C24" s="77">
        <v>2500</v>
      </c>
      <c r="D24" s="45" t="s">
        <v>12</v>
      </c>
      <c r="E24" s="50">
        <v>1</v>
      </c>
      <c r="F24" s="67">
        <f>PRODUCT(C24:E24)</f>
        <v>2500</v>
      </c>
      <c r="G24" s="27">
        <v>58</v>
      </c>
      <c r="H24" s="2" t="s">
        <v>57</v>
      </c>
      <c r="I24" s="82">
        <v>200</v>
      </c>
      <c r="J24" s="54" t="s">
        <v>10</v>
      </c>
      <c r="K24" s="60">
        <v>9</v>
      </c>
      <c r="L24" s="70">
        <f t="shared" si="1"/>
        <v>1800</v>
      </c>
    </row>
    <row r="25" spans="1:12" ht="20.25" customHeight="1">
      <c r="A25" s="24">
        <v>23</v>
      </c>
      <c r="B25" s="25" t="s">
        <v>13</v>
      </c>
      <c r="C25" s="77">
        <v>2500</v>
      </c>
      <c r="D25" s="45" t="s">
        <v>12</v>
      </c>
      <c r="E25" s="50">
        <v>1.2</v>
      </c>
      <c r="F25" s="67">
        <f t="shared" ref="F25:F38" si="2">PRODUCT(C25:E25)</f>
        <v>3000</v>
      </c>
      <c r="G25" s="36">
        <v>59</v>
      </c>
      <c r="H25" s="37" t="s">
        <v>58</v>
      </c>
      <c r="I25" s="83">
        <v>300</v>
      </c>
      <c r="J25" s="55" t="s">
        <v>10</v>
      </c>
      <c r="K25" s="61">
        <v>38</v>
      </c>
      <c r="L25" s="71">
        <f t="shared" si="1"/>
        <v>11400</v>
      </c>
    </row>
    <row r="26" spans="1:12" ht="20.25" customHeight="1">
      <c r="A26" s="24">
        <v>24</v>
      </c>
      <c r="B26" s="25" t="s">
        <v>44</v>
      </c>
      <c r="C26" s="77">
        <v>5000</v>
      </c>
      <c r="D26" s="45" t="s">
        <v>67</v>
      </c>
      <c r="E26" s="50">
        <v>1.2</v>
      </c>
      <c r="F26" s="67">
        <f t="shared" si="2"/>
        <v>6000</v>
      </c>
      <c r="G26" s="38">
        <v>60</v>
      </c>
      <c r="H26" s="37" t="s">
        <v>59</v>
      </c>
      <c r="I26" s="83">
        <v>200</v>
      </c>
      <c r="J26" s="55" t="s">
        <v>10</v>
      </c>
      <c r="K26" s="61">
        <v>20</v>
      </c>
      <c r="L26" s="71">
        <f t="shared" si="1"/>
        <v>4000</v>
      </c>
    </row>
    <row r="27" spans="1:12" ht="20.25" customHeight="1">
      <c r="A27" s="24">
        <v>25</v>
      </c>
      <c r="B27" s="25" t="s">
        <v>45</v>
      </c>
      <c r="C27" s="77">
        <v>5000</v>
      </c>
      <c r="D27" s="45" t="s">
        <v>66</v>
      </c>
      <c r="E27" s="50">
        <v>0.5</v>
      </c>
      <c r="F27" s="67">
        <f t="shared" si="2"/>
        <v>2500</v>
      </c>
      <c r="G27" s="36">
        <v>61</v>
      </c>
      <c r="H27" s="37" t="s">
        <v>60</v>
      </c>
      <c r="I27" s="83">
        <v>200</v>
      </c>
      <c r="J27" s="55" t="s">
        <v>10</v>
      </c>
      <c r="K27" s="61">
        <v>20</v>
      </c>
      <c r="L27" s="71">
        <f t="shared" si="1"/>
        <v>4000</v>
      </c>
    </row>
    <row r="28" spans="1:12" ht="20.25" customHeight="1">
      <c r="A28" s="14">
        <v>26</v>
      </c>
      <c r="B28" s="15" t="s">
        <v>46</v>
      </c>
      <c r="C28" s="78">
        <v>60</v>
      </c>
      <c r="D28" s="46" t="s">
        <v>67</v>
      </c>
      <c r="E28" s="51">
        <v>30</v>
      </c>
      <c r="F28" s="68">
        <f t="shared" si="2"/>
        <v>1800</v>
      </c>
      <c r="G28" s="38">
        <v>62</v>
      </c>
      <c r="H28" s="39" t="s">
        <v>35</v>
      </c>
      <c r="I28" s="83">
        <v>2000</v>
      </c>
      <c r="J28" s="55" t="s">
        <v>66</v>
      </c>
      <c r="K28" s="61">
        <v>1.9</v>
      </c>
      <c r="L28" s="71">
        <f t="shared" si="1"/>
        <v>3800</v>
      </c>
    </row>
    <row r="29" spans="1:12" ht="20.25" customHeight="1">
      <c r="A29" s="14">
        <v>27</v>
      </c>
      <c r="B29" s="15" t="s">
        <v>47</v>
      </c>
      <c r="C29" s="78">
        <v>30</v>
      </c>
      <c r="D29" s="46" t="s">
        <v>67</v>
      </c>
      <c r="E29" s="51">
        <v>40</v>
      </c>
      <c r="F29" s="68">
        <f t="shared" si="2"/>
        <v>1200</v>
      </c>
      <c r="G29" s="36">
        <v>63</v>
      </c>
      <c r="H29" s="39" t="s">
        <v>61</v>
      </c>
      <c r="I29" s="83">
        <v>2000</v>
      </c>
      <c r="J29" s="55" t="s">
        <v>66</v>
      </c>
      <c r="K29" s="61">
        <v>1.9</v>
      </c>
      <c r="L29" s="71">
        <f t="shared" si="1"/>
        <v>3800</v>
      </c>
    </row>
    <row r="30" spans="1:12" ht="20.25" customHeight="1">
      <c r="A30" s="14">
        <v>28</v>
      </c>
      <c r="B30" s="6" t="s">
        <v>17</v>
      </c>
      <c r="C30" s="78">
        <v>2500</v>
      </c>
      <c r="D30" s="46" t="s">
        <v>66</v>
      </c>
      <c r="E30" s="51">
        <v>1</v>
      </c>
      <c r="F30" s="68">
        <f t="shared" si="2"/>
        <v>2500</v>
      </c>
      <c r="G30" s="29">
        <v>64</v>
      </c>
      <c r="H30" s="30" t="s">
        <v>398</v>
      </c>
      <c r="I30" s="84">
        <v>200</v>
      </c>
      <c r="J30" s="56" t="s">
        <v>36</v>
      </c>
      <c r="K30" s="62">
        <v>65</v>
      </c>
      <c r="L30" s="72">
        <f t="shared" si="1"/>
        <v>13000</v>
      </c>
    </row>
    <row r="31" spans="1:12" ht="20.25" customHeight="1">
      <c r="A31" s="14">
        <v>29</v>
      </c>
      <c r="B31" s="6" t="s">
        <v>14</v>
      </c>
      <c r="C31" s="78">
        <v>2500</v>
      </c>
      <c r="D31" s="46" t="s">
        <v>66</v>
      </c>
      <c r="E31" s="51">
        <v>1.25</v>
      </c>
      <c r="F31" s="68">
        <f t="shared" si="2"/>
        <v>3125</v>
      </c>
      <c r="G31" s="31">
        <v>65</v>
      </c>
      <c r="H31" s="32" t="s">
        <v>63</v>
      </c>
      <c r="I31" s="84">
        <v>200</v>
      </c>
      <c r="J31" s="56" t="s">
        <v>36</v>
      </c>
      <c r="K31" s="62">
        <v>65</v>
      </c>
      <c r="L31" s="72">
        <f t="shared" si="1"/>
        <v>13000</v>
      </c>
    </row>
    <row r="32" spans="1:12" ht="20.25" customHeight="1">
      <c r="A32" s="14">
        <v>30</v>
      </c>
      <c r="B32" s="6" t="s">
        <v>76</v>
      </c>
      <c r="C32" s="78">
        <v>2500</v>
      </c>
      <c r="D32" s="46" t="s">
        <v>66</v>
      </c>
      <c r="E32" s="51">
        <v>1</v>
      </c>
      <c r="F32" s="68">
        <f t="shared" si="2"/>
        <v>2500</v>
      </c>
      <c r="G32" s="29">
        <v>66</v>
      </c>
      <c r="H32" s="33" t="s">
        <v>399</v>
      </c>
      <c r="I32" s="84">
        <v>200</v>
      </c>
      <c r="J32" s="56" t="s">
        <v>36</v>
      </c>
      <c r="K32" s="62">
        <v>19</v>
      </c>
      <c r="L32" s="72">
        <f t="shared" si="1"/>
        <v>3800</v>
      </c>
    </row>
    <row r="33" spans="1:12" ht="20.25" customHeight="1">
      <c r="A33" s="14">
        <v>31</v>
      </c>
      <c r="B33" s="6" t="s">
        <v>15</v>
      </c>
      <c r="C33" s="78">
        <v>2500</v>
      </c>
      <c r="D33" s="46" t="s">
        <v>66</v>
      </c>
      <c r="E33" s="51">
        <v>1</v>
      </c>
      <c r="F33" s="68">
        <f t="shared" si="2"/>
        <v>2500</v>
      </c>
      <c r="G33" s="31">
        <v>67</v>
      </c>
      <c r="H33" s="33" t="s">
        <v>400</v>
      </c>
      <c r="I33" s="84">
        <v>100</v>
      </c>
      <c r="J33" s="56" t="s">
        <v>36</v>
      </c>
      <c r="K33" s="62">
        <v>29</v>
      </c>
      <c r="L33" s="72">
        <f t="shared" si="1"/>
        <v>2900</v>
      </c>
    </row>
    <row r="34" spans="1:12" ht="20.25" customHeight="1">
      <c r="A34" s="14">
        <v>32</v>
      </c>
      <c r="B34" s="6" t="s">
        <v>16</v>
      </c>
      <c r="C34" s="78">
        <v>2000</v>
      </c>
      <c r="D34" s="46" t="s">
        <v>66</v>
      </c>
      <c r="E34" s="51">
        <v>1</v>
      </c>
      <c r="F34" s="68">
        <f t="shared" si="2"/>
        <v>2000</v>
      </c>
      <c r="G34" s="110">
        <v>68</v>
      </c>
      <c r="H34" s="111" t="s">
        <v>143</v>
      </c>
      <c r="I34" s="112">
        <v>6000</v>
      </c>
      <c r="J34" s="113" t="s">
        <v>36</v>
      </c>
      <c r="K34" s="114">
        <v>5.85</v>
      </c>
      <c r="L34" s="115">
        <f t="shared" si="1"/>
        <v>35100</v>
      </c>
    </row>
    <row r="35" spans="1:12" ht="20.25" customHeight="1">
      <c r="A35" s="14">
        <v>33</v>
      </c>
      <c r="B35" s="6" t="s">
        <v>393</v>
      </c>
      <c r="C35" s="78">
        <v>2500</v>
      </c>
      <c r="D35" s="46" t="s">
        <v>66</v>
      </c>
      <c r="E35" s="51">
        <v>1.2</v>
      </c>
      <c r="F35" s="68">
        <f t="shared" si="2"/>
        <v>3000</v>
      </c>
      <c r="G35" s="9"/>
      <c r="H35" s="8"/>
      <c r="I35" s="85"/>
      <c r="J35" s="57"/>
      <c r="K35" s="63"/>
      <c r="L35" s="73"/>
    </row>
    <row r="36" spans="1:12" ht="20.25" customHeight="1">
      <c r="A36" s="14">
        <v>34</v>
      </c>
      <c r="B36" s="6" t="s">
        <v>18</v>
      </c>
      <c r="C36" s="78">
        <v>2500</v>
      </c>
      <c r="D36" s="46" t="s">
        <v>66</v>
      </c>
      <c r="E36" s="51">
        <v>0.6</v>
      </c>
      <c r="F36" s="68">
        <f t="shared" si="2"/>
        <v>1500</v>
      </c>
      <c r="G36" s="9"/>
      <c r="H36" s="8"/>
      <c r="I36" s="85"/>
      <c r="J36" s="57"/>
      <c r="K36" s="63"/>
      <c r="L36" s="73"/>
    </row>
    <row r="37" spans="1:12" ht="20.25" customHeight="1">
      <c r="A37" s="14">
        <v>35</v>
      </c>
      <c r="B37" s="6" t="s">
        <v>19</v>
      </c>
      <c r="C37" s="78">
        <v>2500</v>
      </c>
      <c r="D37" s="46" t="s">
        <v>66</v>
      </c>
      <c r="E37" s="51">
        <v>1.4</v>
      </c>
      <c r="F37" s="68">
        <f t="shared" si="2"/>
        <v>3500</v>
      </c>
      <c r="G37" s="9"/>
      <c r="H37" s="8"/>
      <c r="I37" s="85"/>
      <c r="J37" s="57"/>
      <c r="K37" s="63"/>
      <c r="L37" s="73"/>
    </row>
    <row r="38" spans="1:12" ht="20.25" customHeight="1" thickBot="1">
      <c r="A38" s="22">
        <v>36</v>
      </c>
      <c r="B38" s="23" t="s">
        <v>49</v>
      </c>
      <c r="C38" s="79">
        <v>30</v>
      </c>
      <c r="D38" s="47" t="s">
        <v>10</v>
      </c>
      <c r="E38" s="52">
        <v>29</v>
      </c>
      <c r="F38" s="69">
        <f t="shared" si="2"/>
        <v>870</v>
      </c>
      <c r="G38" s="10"/>
      <c r="H38" s="11"/>
      <c r="I38" s="86"/>
      <c r="J38" s="58"/>
      <c r="K38" s="64"/>
      <c r="L38" s="74"/>
    </row>
  </sheetData>
  <mergeCells count="1">
    <mergeCell ref="A1:L1"/>
  </mergeCells>
  <pageMargins left="0.35416666666666669" right="0.23958333333333334" top="0.36458333333333331" bottom="0.33333333333333331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8"/>
  <sheetViews>
    <sheetView view="pageLayout" topLeftCell="A22" zoomScaleNormal="100" workbookViewId="0">
      <selection activeCell="E6" sqref="E6"/>
    </sheetView>
  </sheetViews>
  <sheetFormatPr defaultColWidth="9.08984375" defaultRowHeight="23" customHeight="1"/>
  <cols>
    <col min="1" max="1" width="3.90625" style="153" customWidth="1"/>
    <col min="2" max="2" width="21.36328125" style="144" customWidth="1"/>
    <col min="3" max="3" width="5.6328125" style="154" customWidth="1"/>
    <col min="4" max="4" width="4.54296875" style="153" customWidth="1"/>
    <col min="5" max="5" width="7.08984375" style="155" bestFit="1" customWidth="1"/>
    <col min="6" max="6" width="7.08984375" style="155" customWidth="1"/>
    <col min="7" max="7" width="7.36328125" style="165" customWidth="1"/>
    <col min="8" max="8" width="3.90625" style="153" customWidth="1"/>
    <col min="9" max="9" width="19.08984375" style="144" customWidth="1"/>
    <col min="10" max="10" width="5.6328125" style="154" customWidth="1"/>
    <col min="11" max="11" width="4.54296875" style="153" customWidth="1"/>
    <col min="12" max="12" width="7.08984375" style="155" bestFit="1" customWidth="1"/>
    <col min="13" max="13" width="7.08984375" style="155" customWidth="1"/>
    <col min="14" max="14" width="7.36328125" style="165" customWidth="1"/>
    <col min="15" max="16384" width="9.08984375" style="144"/>
  </cols>
  <sheetData>
    <row r="1" spans="1:14" ht="23" customHeight="1" thickBot="1">
      <c r="A1" s="609" t="s">
        <v>173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</row>
    <row r="2" spans="1:14" s="166" customFormat="1" ht="23" customHeight="1">
      <c r="A2" s="167" t="s">
        <v>0</v>
      </c>
      <c r="B2" s="168" t="s">
        <v>37</v>
      </c>
      <c r="C2" s="169" t="s">
        <v>73</v>
      </c>
      <c r="D2" s="169" t="s">
        <v>74</v>
      </c>
      <c r="E2" s="169" t="s">
        <v>171</v>
      </c>
      <c r="F2" s="169" t="s">
        <v>172</v>
      </c>
      <c r="G2" s="170"/>
      <c r="H2" s="179" t="s">
        <v>0</v>
      </c>
      <c r="I2" s="168" t="s">
        <v>37</v>
      </c>
      <c r="J2" s="169" t="s">
        <v>73</v>
      </c>
      <c r="K2" s="169" t="s">
        <v>74</v>
      </c>
      <c r="L2" s="169" t="s">
        <v>171</v>
      </c>
      <c r="M2" s="169" t="s">
        <v>172</v>
      </c>
      <c r="N2" s="170"/>
    </row>
    <row r="3" spans="1:14" ht="23" customHeight="1">
      <c r="A3" s="145">
        <v>1</v>
      </c>
      <c r="B3" s="146" t="s">
        <v>50</v>
      </c>
      <c r="C3" s="156">
        <v>25</v>
      </c>
      <c r="D3" s="157" t="s">
        <v>10</v>
      </c>
      <c r="E3" s="158"/>
      <c r="F3" s="158"/>
      <c r="G3" s="183"/>
      <c r="H3" s="180">
        <v>37</v>
      </c>
      <c r="I3" s="147" t="s">
        <v>20</v>
      </c>
      <c r="J3" s="159">
        <v>50</v>
      </c>
      <c r="K3" s="160" t="s">
        <v>10</v>
      </c>
      <c r="L3" s="161"/>
      <c r="M3" s="185"/>
      <c r="N3" s="171"/>
    </row>
    <row r="4" spans="1:14" ht="23" customHeight="1">
      <c r="A4" s="145">
        <v>2</v>
      </c>
      <c r="B4" s="146" t="s">
        <v>77</v>
      </c>
      <c r="C4" s="156">
        <v>30</v>
      </c>
      <c r="D4" s="157" t="s">
        <v>10</v>
      </c>
      <c r="E4" s="158"/>
      <c r="F4" s="158"/>
      <c r="G4" s="183"/>
      <c r="H4" s="181">
        <v>38</v>
      </c>
      <c r="I4" s="147" t="s">
        <v>21</v>
      </c>
      <c r="J4" s="159">
        <v>50</v>
      </c>
      <c r="K4" s="160" t="s">
        <v>10</v>
      </c>
      <c r="L4" s="161"/>
      <c r="M4" s="185"/>
      <c r="N4" s="171"/>
    </row>
    <row r="5" spans="1:14" ht="23" customHeight="1">
      <c r="A5" s="145">
        <v>3</v>
      </c>
      <c r="B5" s="147" t="s">
        <v>51</v>
      </c>
      <c r="C5" s="156">
        <v>25</v>
      </c>
      <c r="D5" s="157" t="s">
        <v>10</v>
      </c>
      <c r="E5" s="158"/>
      <c r="F5" s="158"/>
      <c r="G5" s="183"/>
      <c r="H5" s="180">
        <v>39</v>
      </c>
      <c r="I5" s="147" t="s">
        <v>22</v>
      </c>
      <c r="J5" s="159">
        <v>150</v>
      </c>
      <c r="K5" s="160" t="s">
        <v>10</v>
      </c>
      <c r="L5" s="161"/>
      <c r="M5" s="185"/>
      <c r="N5" s="171"/>
    </row>
    <row r="6" spans="1:14" ht="23" customHeight="1">
      <c r="A6" s="145">
        <v>4</v>
      </c>
      <c r="B6" s="148" t="s">
        <v>1</v>
      </c>
      <c r="C6" s="156">
        <v>50</v>
      </c>
      <c r="D6" s="157" t="s">
        <v>10</v>
      </c>
      <c r="E6" s="158"/>
      <c r="F6" s="158"/>
      <c r="G6" s="183"/>
      <c r="H6" s="181">
        <v>40</v>
      </c>
      <c r="I6" s="147" t="s">
        <v>23</v>
      </c>
      <c r="J6" s="159">
        <v>150</v>
      </c>
      <c r="K6" s="160" t="s">
        <v>10</v>
      </c>
      <c r="L6" s="161"/>
      <c r="M6" s="185"/>
      <c r="N6" s="171"/>
    </row>
    <row r="7" spans="1:14" ht="23" customHeight="1">
      <c r="A7" s="145">
        <v>5</v>
      </c>
      <c r="B7" s="146" t="s">
        <v>78</v>
      </c>
      <c r="C7" s="156">
        <v>30</v>
      </c>
      <c r="D7" s="157" t="s">
        <v>10</v>
      </c>
      <c r="E7" s="158"/>
      <c r="F7" s="158"/>
      <c r="G7" s="183"/>
      <c r="H7" s="180">
        <v>41</v>
      </c>
      <c r="I7" s="147" t="s">
        <v>24</v>
      </c>
      <c r="J7" s="159">
        <v>100</v>
      </c>
      <c r="K7" s="160" t="s">
        <v>10</v>
      </c>
      <c r="L7" s="161"/>
      <c r="M7" s="185"/>
      <c r="N7" s="171"/>
    </row>
    <row r="8" spans="1:14" ht="23" customHeight="1">
      <c r="A8" s="145">
        <v>6</v>
      </c>
      <c r="B8" s="146" t="s">
        <v>2</v>
      </c>
      <c r="C8" s="156">
        <v>2</v>
      </c>
      <c r="D8" s="157" t="s">
        <v>10</v>
      </c>
      <c r="E8" s="158"/>
      <c r="F8" s="158"/>
      <c r="G8" s="183"/>
      <c r="H8" s="181">
        <v>42</v>
      </c>
      <c r="I8" s="147" t="s">
        <v>38</v>
      </c>
      <c r="J8" s="159">
        <v>50</v>
      </c>
      <c r="K8" s="160" t="s">
        <v>10</v>
      </c>
      <c r="L8" s="161"/>
      <c r="M8" s="185"/>
      <c r="N8" s="171"/>
    </row>
    <row r="9" spans="1:14" ht="23" customHeight="1">
      <c r="A9" s="145">
        <v>7</v>
      </c>
      <c r="B9" s="147" t="s">
        <v>40</v>
      </c>
      <c r="C9" s="156">
        <v>20</v>
      </c>
      <c r="D9" s="157" t="s">
        <v>10</v>
      </c>
      <c r="E9" s="158"/>
      <c r="F9" s="158"/>
      <c r="G9" s="183"/>
      <c r="H9" s="180">
        <v>43</v>
      </c>
      <c r="I9" s="147" t="s">
        <v>52</v>
      </c>
      <c r="J9" s="159">
        <v>100</v>
      </c>
      <c r="K9" s="160" t="s">
        <v>10</v>
      </c>
      <c r="L9" s="161"/>
      <c r="M9" s="185"/>
      <c r="N9" s="171"/>
    </row>
    <row r="10" spans="1:14" ht="23" customHeight="1">
      <c r="A10" s="145">
        <v>8</v>
      </c>
      <c r="B10" s="146" t="s">
        <v>3</v>
      </c>
      <c r="C10" s="156">
        <v>100</v>
      </c>
      <c r="D10" s="157" t="s">
        <v>10</v>
      </c>
      <c r="E10" s="158"/>
      <c r="F10" s="158"/>
      <c r="G10" s="183"/>
      <c r="H10" s="181">
        <v>44</v>
      </c>
      <c r="I10" s="147" t="s">
        <v>25</v>
      </c>
      <c r="J10" s="159">
        <v>50</v>
      </c>
      <c r="K10" s="160" t="s">
        <v>10</v>
      </c>
      <c r="L10" s="161"/>
      <c r="M10" s="185"/>
      <c r="N10" s="171"/>
    </row>
    <row r="11" spans="1:14" ht="23" customHeight="1">
      <c r="A11" s="145">
        <v>9</v>
      </c>
      <c r="B11" s="147" t="s">
        <v>39</v>
      </c>
      <c r="C11" s="156">
        <v>50</v>
      </c>
      <c r="D11" s="157" t="s">
        <v>10</v>
      </c>
      <c r="E11" s="158"/>
      <c r="F11" s="158"/>
      <c r="G11" s="183"/>
      <c r="H11" s="180">
        <v>45</v>
      </c>
      <c r="I11" s="147" t="s">
        <v>26</v>
      </c>
      <c r="J11" s="159">
        <v>500</v>
      </c>
      <c r="K11" s="160" t="s">
        <v>10</v>
      </c>
      <c r="L11" s="161"/>
      <c r="M11" s="185"/>
      <c r="N11" s="171"/>
    </row>
    <row r="12" spans="1:14" ht="23" customHeight="1">
      <c r="A12" s="145">
        <v>10</v>
      </c>
      <c r="B12" s="146" t="s">
        <v>79</v>
      </c>
      <c r="C12" s="156">
        <v>100</v>
      </c>
      <c r="D12" s="157" t="s">
        <v>10</v>
      </c>
      <c r="E12" s="158"/>
      <c r="F12" s="158"/>
      <c r="G12" s="183"/>
      <c r="H12" s="181">
        <v>46</v>
      </c>
      <c r="I12" s="147" t="s">
        <v>27</v>
      </c>
      <c r="J12" s="159">
        <v>50</v>
      </c>
      <c r="K12" s="160" t="s">
        <v>10</v>
      </c>
      <c r="L12" s="161"/>
      <c r="M12" s="185"/>
      <c r="N12" s="171"/>
    </row>
    <row r="13" spans="1:14" ht="23" customHeight="1">
      <c r="A13" s="145">
        <v>11</v>
      </c>
      <c r="B13" s="146" t="s">
        <v>41</v>
      </c>
      <c r="C13" s="156">
        <v>2</v>
      </c>
      <c r="D13" s="157" t="s">
        <v>10</v>
      </c>
      <c r="E13" s="158"/>
      <c r="F13" s="158"/>
      <c r="G13" s="183"/>
      <c r="H13" s="180">
        <v>47</v>
      </c>
      <c r="I13" s="147" t="s">
        <v>53</v>
      </c>
      <c r="J13" s="159">
        <v>150</v>
      </c>
      <c r="K13" s="160" t="s">
        <v>10</v>
      </c>
      <c r="L13" s="161"/>
      <c r="M13" s="185"/>
      <c r="N13" s="171"/>
    </row>
    <row r="14" spans="1:14" ht="23" customHeight="1">
      <c r="A14" s="145">
        <v>12</v>
      </c>
      <c r="B14" s="146" t="s">
        <v>4</v>
      </c>
      <c r="C14" s="156">
        <v>100</v>
      </c>
      <c r="D14" s="157" t="s">
        <v>10</v>
      </c>
      <c r="E14" s="158"/>
      <c r="F14" s="158"/>
      <c r="G14" s="183"/>
      <c r="H14" s="181">
        <v>48</v>
      </c>
      <c r="I14" s="147" t="s">
        <v>28</v>
      </c>
      <c r="J14" s="159">
        <v>100</v>
      </c>
      <c r="K14" s="160" t="s">
        <v>69</v>
      </c>
      <c r="L14" s="161"/>
      <c r="M14" s="185"/>
      <c r="N14" s="171"/>
    </row>
    <row r="15" spans="1:14" ht="23" customHeight="1">
      <c r="A15" s="145">
        <v>13</v>
      </c>
      <c r="B15" s="146" t="s">
        <v>5</v>
      </c>
      <c r="C15" s="156">
        <v>100</v>
      </c>
      <c r="D15" s="157" t="s">
        <v>10</v>
      </c>
      <c r="E15" s="158"/>
      <c r="F15" s="158"/>
      <c r="G15" s="183"/>
      <c r="H15" s="180">
        <v>49</v>
      </c>
      <c r="I15" s="147" t="s">
        <v>29</v>
      </c>
      <c r="J15" s="159">
        <v>50</v>
      </c>
      <c r="K15" s="160" t="s">
        <v>10</v>
      </c>
      <c r="L15" s="161"/>
      <c r="M15" s="185"/>
      <c r="N15" s="171"/>
    </row>
    <row r="16" spans="1:14" ht="23" customHeight="1">
      <c r="A16" s="145">
        <v>14</v>
      </c>
      <c r="B16" s="146" t="s">
        <v>68</v>
      </c>
      <c r="C16" s="156">
        <v>50</v>
      </c>
      <c r="D16" s="157" t="s">
        <v>10</v>
      </c>
      <c r="E16" s="158"/>
      <c r="F16" s="158"/>
      <c r="G16" s="183"/>
      <c r="H16" s="181">
        <v>50</v>
      </c>
      <c r="I16" s="147" t="s">
        <v>30</v>
      </c>
      <c r="J16" s="159">
        <v>500</v>
      </c>
      <c r="K16" s="160" t="s">
        <v>10</v>
      </c>
      <c r="L16" s="161"/>
      <c r="M16" s="185"/>
      <c r="N16" s="171"/>
    </row>
    <row r="17" spans="1:14" ht="23" customHeight="1">
      <c r="A17" s="145">
        <v>15</v>
      </c>
      <c r="B17" s="146" t="s">
        <v>6</v>
      </c>
      <c r="C17" s="156">
        <v>250</v>
      </c>
      <c r="D17" s="157" t="s">
        <v>10</v>
      </c>
      <c r="E17" s="158"/>
      <c r="F17" s="158"/>
      <c r="G17" s="183"/>
      <c r="H17" s="180">
        <v>51</v>
      </c>
      <c r="I17" s="147" t="s">
        <v>31</v>
      </c>
      <c r="J17" s="159">
        <v>100</v>
      </c>
      <c r="K17" s="160" t="s">
        <v>10</v>
      </c>
      <c r="L17" s="161"/>
      <c r="M17" s="185"/>
      <c r="N17" s="171"/>
    </row>
    <row r="18" spans="1:14" ht="23" customHeight="1">
      <c r="A18" s="145">
        <v>16</v>
      </c>
      <c r="B18" s="146" t="s">
        <v>7</v>
      </c>
      <c r="C18" s="156">
        <v>3</v>
      </c>
      <c r="D18" s="157" t="s">
        <v>10</v>
      </c>
      <c r="E18" s="158"/>
      <c r="F18" s="158"/>
      <c r="G18" s="183"/>
      <c r="H18" s="181">
        <v>52</v>
      </c>
      <c r="I18" s="147" t="s">
        <v>54</v>
      </c>
      <c r="J18" s="159">
        <v>50</v>
      </c>
      <c r="K18" s="160" t="s">
        <v>10</v>
      </c>
      <c r="L18" s="161"/>
      <c r="M18" s="185"/>
      <c r="N18" s="171"/>
    </row>
    <row r="19" spans="1:14" ht="23" customHeight="1">
      <c r="A19" s="145">
        <v>17</v>
      </c>
      <c r="B19" s="146" t="s">
        <v>42</v>
      </c>
      <c r="C19" s="156">
        <v>50</v>
      </c>
      <c r="D19" s="157" t="s">
        <v>10</v>
      </c>
      <c r="E19" s="158"/>
      <c r="F19" s="158"/>
      <c r="G19" s="183"/>
      <c r="H19" s="180">
        <v>53</v>
      </c>
      <c r="I19" s="147" t="s">
        <v>32</v>
      </c>
      <c r="J19" s="159">
        <v>150</v>
      </c>
      <c r="K19" s="160" t="s">
        <v>10</v>
      </c>
      <c r="L19" s="161"/>
      <c r="M19" s="185"/>
      <c r="N19" s="171"/>
    </row>
    <row r="20" spans="1:14" ht="23" customHeight="1">
      <c r="A20" s="145">
        <v>18</v>
      </c>
      <c r="B20" s="146" t="s">
        <v>8</v>
      </c>
      <c r="C20" s="156">
        <v>50</v>
      </c>
      <c r="D20" s="157" t="s">
        <v>10</v>
      </c>
      <c r="E20" s="158"/>
      <c r="F20" s="158"/>
      <c r="G20" s="183"/>
      <c r="H20" s="181">
        <v>54</v>
      </c>
      <c r="I20" s="147" t="s">
        <v>33</v>
      </c>
      <c r="J20" s="159">
        <v>75</v>
      </c>
      <c r="K20" s="160" t="s">
        <v>10</v>
      </c>
      <c r="L20" s="161"/>
      <c r="M20" s="185"/>
      <c r="N20" s="171"/>
    </row>
    <row r="21" spans="1:14" ht="23" customHeight="1">
      <c r="A21" s="145">
        <v>19</v>
      </c>
      <c r="B21" s="147" t="s">
        <v>72</v>
      </c>
      <c r="C21" s="156">
        <v>100</v>
      </c>
      <c r="D21" s="157" t="s">
        <v>9</v>
      </c>
      <c r="E21" s="158"/>
      <c r="F21" s="158"/>
      <c r="G21" s="183"/>
      <c r="H21" s="180">
        <v>55</v>
      </c>
      <c r="I21" s="147" t="s">
        <v>34</v>
      </c>
      <c r="J21" s="159">
        <v>10</v>
      </c>
      <c r="K21" s="160" t="s">
        <v>10</v>
      </c>
      <c r="L21" s="161"/>
      <c r="M21" s="185"/>
      <c r="N21" s="171"/>
    </row>
    <row r="22" spans="1:14" ht="23" customHeight="1">
      <c r="A22" s="145">
        <v>20</v>
      </c>
      <c r="B22" s="146" t="s">
        <v>80</v>
      </c>
      <c r="C22" s="156">
        <v>25</v>
      </c>
      <c r="D22" s="157" t="s">
        <v>10</v>
      </c>
      <c r="E22" s="158"/>
      <c r="F22" s="158"/>
      <c r="G22" s="183"/>
      <c r="H22" s="181">
        <v>56</v>
      </c>
      <c r="I22" s="147" t="s">
        <v>55</v>
      </c>
      <c r="J22" s="159">
        <v>120</v>
      </c>
      <c r="K22" s="160" t="s">
        <v>10</v>
      </c>
      <c r="L22" s="161"/>
      <c r="M22" s="185"/>
      <c r="N22" s="171"/>
    </row>
    <row r="23" spans="1:14" ht="23" customHeight="1">
      <c r="A23" s="145">
        <v>21</v>
      </c>
      <c r="B23" s="146" t="s">
        <v>11</v>
      </c>
      <c r="C23" s="156">
        <v>40</v>
      </c>
      <c r="D23" s="157" t="s">
        <v>10</v>
      </c>
      <c r="E23" s="158"/>
      <c r="F23" s="158"/>
      <c r="G23" s="183"/>
      <c r="H23" s="180">
        <v>57</v>
      </c>
      <c r="I23" s="149" t="s">
        <v>56</v>
      </c>
      <c r="J23" s="159">
        <v>50</v>
      </c>
      <c r="K23" s="160" t="s">
        <v>10</v>
      </c>
      <c r="L23" s="161"/>
      <c r="M23" s="185"/>
      <c r="N23" s="171"/>
    </row>
    <row r="24" spans="1:14" ht="23" customHeight="1">
      <c r="A24" s="145">
        <v>22</v>
      </c>
      <c r="B24" s="149" t="s">
        <v>43</v>
      </c>
      <c r="C24" s="159">
        <v>2500</v>
      </c>
      <c r="D24" s="162" t="s">
        <v>12</v>
      </c>
      <c r="E24" s="161"/>
      <c r="F24" s="161"/>
      <c r="G24" s="183"/>
      <c r="H24" s="181">
        <v>58</v>
      </c>
      <c r="I24" s="148" t="s">
        <v>57</v>
      </c>
      <c r="J24" s="159">
        <v>200</v>
      </c>
      <c r="K24" s="160" t="s">
        <v>10</v>
      </c>
      <c r="L24" s="161"/>
      <c r="M24" s="185"/>
      <c r="N24" s="171"/>
    </row>
    <row r="25" spans="1:14" ht="23" customHeight="1">
      <c r="A25" s="145">
        <v>23</v>
      </c>
      <c r="B25" s="147" t="s">
        <v>13</v>
      </c>
      <c r="C25" s="159">
        <v>2500</v>
      </c>
      <c r="D25" s="162" t="s">
        <v>12</v>
      </c>
      <c r="E25" s="161"/>
      <c r="F25" s="161"/>
      <c r="G25" s="183"/>
      <c r="H25" s="180">
        <v>59</v>
      </c>
      <c r="I25" s="149" t="s">
        <v>58</v>
      </c>
      <c r="J25" s="159">
        <v>300</v>
      </c>
      <c r="K25" s="162" t="s">
        <v>10</v>
      </c>
      <c r="L25" s="161"/>
      <c r="M25" s="185"/>
      <c r="N25" s="171"/>
    </row>
    <row r="26" spans="1:14" ht="23" customHeight="1">
      <c r="A26" s="145">
        <v>24</v>
      </c>
      <c r="B26" s="147" t="s">
        <v>44</v>
      </c>
      <c r="C26" s="159">
        <v>5000</v>
      </c>
      <c r="D26" s="162" t="s">
        <v>67</v>
      </c>
      <c r="E26" s="161"/>
      <c r="F26" s="161"/>
      <c r="G26" s="183"/>
      <c r="H26" s="181">
        <v>60</v>
      </c>
      <c r="I26" s="149" t="s">
        <v>59</v>
      </c>
      <c r="J26" s="159">
        <v>200</v>
      </c>
      <c r="K26" s="162" t="s">
        <v>10</v>
      </c>
      <c r="L26" s="161"/>
      <c r="M26" s="185"/>
      <c r="N26" s="171"/>
    </row>
    <row r="27" spans="1:14" ht="23" customHeight="1">
      <c r="A27" s="145">
        <v>25</v>
      </c>
      <c r="B27" s="147" t="s">
        <v>45</v>
      </c>
      <c r="C27" s="159">
        <v>5000</v>
      </c>
      <c r="D27" s="162" t="s">
        <v>66</v>
      </c>
      <c r="E27" s="161"/>
      <c r="F27" s="161"/>
      <c r="G27" s="183"/>
      <c r="H27" s="180">
        <v>61</v>
      </c>
      <c r="I27" s="149" t="s">
        <v>60</v>
      </c>
      <c r="J27" s="159">
        <v>200</v>
      </c>
      <c r="K27" s="162" t="s">
        <v>10</v>
      </c>
      <c r="L27" s="161"/>
      <c r="M27" s="185"/>
      <c r="N27" s="171"/>
    </row>
    <row r="28" spans="1:14" ht="23" customHeight="1">
      <c r="A28" s="145">
        <v>26</v>
      </c>
      <c r="B28" s="147" t="s">
        <v>46</v>
      </c>
      <c r="C28" s="159">
        <v>60</v>
      </c>
      <c r="D28" s="162" t="s">
        <v>67</v>
      </c>
      <c r="E28" s="161"/>
      <c r="F28" s="161"/>
      <c r="G28" s="183"/>
      <c r="H28" s="181">
        <v>62</v>
      </c>
      <c r="I28" s="150" t="s">
        <v>35</v>
      </c>
      <c r="J28" s="159">
        <v>2000</v>
      </c>
      <c r="K28" s="162" t="s">
        <v>66</v>
      </c>
      <c r="L28" s="161"/>
      <c r="M28" s="185"/>
      <c r="N28" s="171"/>
    </row>
    <row r="29" spans="1:14" ht="23" customHeight="1">
      <c r="A29" s="145">
        <v>27</v>
      </c>
      <c r="B29" s="147" t="s">
        <v>47</v>
      </c>
      <c r="C29" s="159">
        <v>30</v>
      </c>
      <c r="D29" s="162" t="s">
        <v>67</v>
      </c>
      <c r="E29" s="161"/>
      <c r="F29" s="161"/>
      <c r="G29" s="183"/>
      <c r="H29" s="180">
        <v>63</v>
      </c>
      <c r="I29" s="150" t="s">
        <v>61</v>
      </c>
      <c r="J29" s="159">
        <v>2000</v>
      </c>
      <c r="K29" s="162" t="s">
        <v>66</v>
      </c>
      <c r="L29" s="161"/>
      <c r="M29" s="185"/>
      <c r="N29" s="171"/>
    </row>
    <row r="30" spans="1:14" ht="23" customHeight="1">
      <c r="A30" s="145">
        <v>28</v>
      </c>
      <c r="B30" s="150" t="s">
        <v>48</v>
      </c>
      <c r="C30" s="159">
        <v>2500</v>
      </c>
      <c r="D30" s="162" t="s">
        <v>66</v>
      </c>
      <c r="E30" s="161"/>
      <c r="F30" s="161"/>
      <c r="G30" s="183"/>
      <c r="H30" s="181">
        <v>64</v>
      </c>
      <c r="I30" s="149" t="s">
        <v>62</v>
      </c>
      <c r="J30" s="159">
        <v>200</v>
      </c>
      <c r="K30" s="162" t="s">
        <v>36</v>
      </c>
      <c r="L30" s="161"/>
      <c r="M30" s="185"/>
      <c r="N30" s="171"/>
    </row>
    <row r="31" spans="1:14" ht="23" customHeight="1">
      <c r="A31" s="145">
        <v>29</v>
      </c>
      <c r="B31" s="150" t="s">
        <v>14</v>
      </c>
      <c r="C31" s="159">
        <v>2500</v>
      </c>
      <c r="D31" s="162" t="s">
        <v>66</v>
      </c>
      <c r="E31" s="161"/>
      <c r="F31" s="161"/>
      <c r="G31" s="183"/>
      <c r="H31" s="180">
        <v>65</v>
      </c>
      <c r="I31" s="150" t="s">
        <v>63</v>
      </c>
      <c r="J31" s="159">
        <v>200</v>
      </c>
      <c r="K31" s="162" t="s">
        <v>36</v>
      </c>
      <c r="L31" s="161"/>
      <c r="M31" s="185"/>
      <c r="N31" s="171"/>
    </row>
    <row r="32" spans="1:14" ht="23" customHeight="1">
      <c r="A32" s="145">
        <v>30</v>
      </c>
      <c r="B32" s="150" t="s">
        <v>76</v>
      </c>
      <c r="C32" s="159">
        <v>2500</v>
      </c>
      <c r="D32" s="162" t="s">
        <v>66</v>
      </c>
      <c r="E32" s="161"/>
      <c r="F32" s="161"/>
      <c r="G32" s="183"/>
      <c r="H32" s="181">
        <v>66</v>
      </c>
      <c r="I32" s="147" t="s">
        <v>64</v>
      </c>
      <c r="J32" s="159">
        <v>200</v>
      </c>
      <c r="K32" s="162" t="s">
        <v>36</v>
      </c>
      <c r="L32" s="161"/>
      <c r="M32" s="185"/>
      <c r="N32" s="171"/>
    </row>
    <row r="33" spans="1:14" ht="23" customHeight="1">
      <c r="A33" s="145">
        <v>31</v>
      </c>
      <c r="B33" s="150" t="s">
        <v>15</v>
      </c>
      <c r="C33" s="159">
        <v>2500</v>
      </c>
      <c r="D33" s="162" t="s">
        <v>66</v>
      </c>
      <c r="E33" s="161"/>
      <c r="F33" s="161"/>
      <c r="G33" s="183"/>
      <c r="H33" s="180">
        <v>67</v>
      </c>
      <c r="I33" s="147" t="s">
        <v>65</v>
      </c>
      <c r="J33" s="159">
        <v>100</v>
      </c>
      <c r="K33" s="162" t="s">
        <v>36</v>
      </c>
      <c r="L33" s="161"/>
      <c r="M33" s="185"/>
      <c r="N33" s="171"/>
    </row>
    <row r="34" spans="1:14" ht="23" customHeight="1">
      <c r="A34" s="145">
        <v>32</v>
      </c>
      <c r="B34" s="150" t="s">
        <v>16</v>
      </c>
      <c r="C34" s="159">
        <v>2000</v>
      </c>
      <c r="D34" s="162" t="s">
        <v>66</v>
      </c>
      <c r="E34" s="161"/>
      <c r="F34" s="161"/>
      <c r="G34" s="183"/>
      <c r="H34" s="181">
        <v>68</v>
      </c>
      <c r="I34" s="149" t="s">
        <v>143</v>
      </c>
      <c r="J34" s="159">
        <v>6000</v>
      </c>
      <c r="K34" s="162" t="s">
        <v>36</v>
      </c>
      <c r="L34" s="161"/>
      <c r="M34" s="185"/>
      <c r="N34" s="171"/>
    </row>
    <row r="35" spans="1:14" ht="23" customHeight="1">
      <c r="A35" s="145">
        <v>33</v>
      </c>
      <c r="B35" s="150" t="s">
        <v>17</v>
      </c>
      <c r="C35" s="159">
        <v>2500</v>
      </c>
      <c r="D35" s="162" t="s">
        <v>66</v>
      </c>
      <c r="E35" s="161"/>
      <c r="F35" s="161"/>
      <c r="G35" s="183"/>
      <c r="H35" s="180"/>
      <c r="I35" s="94"/>
      <c r="J35" s="117"/>
      <c r="K35" s="163"/>
      <c r="L35" s="164"/>
      <c r="M35" s="186"/>
      <c r="N35" s="171"/>
    </row>
    <row r="36" spans="1:14" ht="23" customHeight="1">
      <c r="A36" s="145">
        <v>34</v>
      </c>
      <c r="B36" s="150" t="s">
        <v>18</v>
      </c>
      <c r="C36" s="159">
        <v>2500</v>
      </c>
      <c r="D36" s="162" t="s">
        <v>66</v>
      </c>
      <c r="E36" s="161"/>
      <c r="F36" s="161"/>
      <c r="G36" s="183"/>
      <c r="H36" s="180"/>
      <c r="I36" s="94"/>
      <c r="J36" s="117"/>
      <c r="K36" s="163"/>
      <c r="L36" s="164"/>
      <c r="M36" s="186"/>
      <c r="N36" s="171"/>
    </row>
    <row r="37" spans="1:14" ht="23" customHeight="1">
      <c r="A37" s="145">
        <v>35</v>
      </c>
      <c r="B37" s="150" t="s">
        <v>19</v>
      </c>
      <c r="C37" s="159">
        <v>2500</v>
      </c>
      <c r="D37" s="162" t="s">
        <v>66</v>
      </c>
      <c r="E37" s="161"/>
      <c r="F37" s="161"/>
      <c r="G37" s="183"/>
      <c r="H37" s="180"/>
      <c r="I37" s="94"/>
      <c r="J37" s="117"/>
      <c r="K37" s="163"/>
      <c r="L37" s="164"/>
      <c r="M37" s="186"/>
      <c r="N37" s="171"/>
    </row>
    <row r="38" spans="1:14" ht="23" customHeight="1" thickBot="1">
      <c r="A38" s="151">
        <v>36</v>
      </c>
      <c r="B38" s="152" t="s">
        <v>49</v>
      </c>
      <c r="C38" s="172">
        <v>30</v>
      </c>
      <c r="D38" s="173" t="s">
        <v>10</v>
      </c>
      <c r="E38" s="174"/>
      <c r="F38" s="174"/>
      <c r="G38" s="184"/>
      <c r="H38" s="182"/>
      <c r="I38" s="95"/>
      <c r="J38" s="175"/>
      <c r="K38" s="176"/>
      <c r="L38" s="177"/>
      <c r="M38" s="187"/>
      <c r="N38" s="178"/>
    </row>
  </sheetData>
  <mergeCells count="1">
    <mergeCell ref="A1:N1"/>
  </mergeCells>
  <pageMargins left="0.30555555555555558" right="0.19444444444444445" top="0.2986111111111111" bottom="0.2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"/>
  <sheetViews>
    <sheetView view="pageLayout" topLeftCell="A22" zoomScaleNormal="100" workbookViewId="0">
      <selection activeCell="B33" sqref="B33"/>
    </sheetView>
  </sheetViews>
  <sheetFormatPr defaultColWidth="9.08984375" defaultRowHeight="15.5"/>
  <cols>
    <col min="1" max="1" width="3.90625" style="153" customWidth="1"/>
    <col min="2" max="2" width="21.6328125" style="144" bestFit="1" customWidth="1"/>
    <col min="3" max="3" width="5.6328125" style="154" customWidth="1"/>
    <col min="4" max="4" width="4.54296875" style="153" customWidth="1"/>
    <col min="5" max="5" width="7.08984375" style="155" customWidth="1"/>
    <col min="6" max="6" width="7.36328125" style="213" customWidth="1"/>
    <col min="7" max="7" width="3.90625" style="153" customWidth="1"/>
    <col min="8" max="8" width="19.1796875" style="144" bestFit="1" customWidth="1"/>
    <col min="9" max="9" width="5.6328125" style="154" customWidth="1"/>
    <col min="10" max="10" width="4.54296875" style="153" customWidth="1"/>
    <col min="11" max="11" width="7.08984375" style="155" bestFit="1" customWidth="1"/>
    <col min="12" max="12" width="7.36328125" style="213" customWidth="1"/>
    <col min="13" max="16384" width="9.08984375" style="144"/>
  </cols>
  <sheetData>
    <row r="1" spans="1:12" ht="42.75" customHeight="1" thickBot="1">
      <c r="A1" s="430" t="s">
        <v>75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</row>
    <row r="2" spans="1:12" s="204" customFormat="1" ht="24.75" customHeight="1" thickBot="1">
      <c r="A2" s="198" t="s">
        <v>0</v>
      </c>
      <c r="B2" s="199" t="s">
        <v>37</v>
      </c>
      <c r="C2" s="200" t="s">
        <v>73</v>
      </c>
      <c r="D2" s="217" t="s">
        <v>74</v>
      </c>
      <c r="E2" s="215" t="s">
        <v>70</v>
      </c>
      <c r="F2" s="203" t="s">
        <v>71</v>
      </c>
      <c r="G2" s="198" t="s">
        <v>0</v>
      </c>
      <c r="H2" s="199" t="s">
        <v>37</v>
      </c>
      <c r="I2" s="200" t="s">
        <v>73</v>
      </c>
      <c r="J2" s="201" t="s">
        <v>74</v>
      </c>
      <c r="K2" s="202" t="s">
        <v>70</v>
      </c>
      <c r="L2" s="203" t="s">
        <v>71</v>
      </c>
    </row>
    <row r="3" spans="1:12" ht="20.25" customHeight="1">
      <c r="A3" s="220">
        <v>1</v>
      </c>
      <c r="B3" s="221" t="s">
        <v>6</v>
      </c>
      <c r="C3" s="222">
        <v>550</v>
      </c>
      <c r="D3" s="223" t="s">
        <v>10</v>
      </c>
      <c r="E3" s="224">
        <v>12.5</v>
      </c>
      <c r="F3" s="225">
        <f t="shared" ref="F3:F10" si="0">PRODUCT(C3:E3)</f>
        <v>6875</v>
      </c>
      <c r="G3" s="243">
        <v>1</v>
      </c>
      <c r="H3" s="244" t="s">
        <v>394</v>
      </c>
      <c r="I3" s="245">
        <v>50</v>
      </c>
      <c r="J3" s="246" t="s">
        <v>10</v>
      </c>
      <c r="K3" s="247">
        <v>6</v>
      </c>
      <c r="L3" s="248">
        <f>PRODUCT(I3:K3)</f>
        <v>300</v>
      </c>
    </row>
    <row r="4" spans="1:12" ht="20.25" customHeight="1">
      <c r="A4" s="226">
        <v>2</v>
      </c>
      <c r="B4" s="227" t="s">
        <v>316</v>
      </c>
      <c r="C4" s="228">
        <v>250</v>
      </c>
      <c r="D4" s="229" t="s">
        <v>10</v>
      </c>
      <c r="E4" s="230">
        <v>7.5</v>
      </c>
      <c r="F4" s="231">
        <f t="shared" si="0"/>
        <v>1875</v>
      </c>
      <c r="G4" s="256">
        <v>2</v>
      </c>
      <c r="H4" s="257" t="s">
        <v>415</v>
      </c>
      <c r="I4" s="258">
        <v>50</v>
      </c>
      <c r="J4" s="259" t="s">
        <v>10</v>
      </c>
      <c r="K4" s="260">
        <v>6</v>
      </c>
      <c r="L4" s="261">
        <f t="shared" ref="L4:L24" si="1">PRODUCT(I4:K4)</f>
        <v>300</v>
      </c>
    </row>
    <row r="5" spans="1:12" ht="20.25" customHeight="1">
      <c r="A5" s="226">
        <v>3</v>
      </c>
      <c r="B5" s="232" t="s">
        <v>317</v>
      </c>
      <c r="C5" s="228">
        <v>130</v>
      </c>
      <c r="D5" s="229" t="s">
        <v>10</v>
      </c>
      <c r="E5" s="230">
        <v>19</v>
      </c>
      <c r="F5" s="231">
        <f t="shared" si="0"/>
        <v>2470</v>
      </c>
      <c r="G5" s="255">
        <v>3</v>
      </c>
      <c r="H5" s="250" t="s">
        <v>22</v>
      </c>
      <c r="I5" s="251">
        <v>150</v>
      </c>
      <c r="J5" s="252" t="s">
        <v>10</v>
      </c>
      <c r="K5" s="253">
        <v>6</v>
      </c>
      <c r="L5" s="254">
        <f t="shared" si="1"/>
        <v>900</v>
      </c>
    </row>
    <row r="6" spans="1:12" ht="20.25" customHeight="1">
      <c r="A6" s="226">
        <v>4</v>
      </c>
      <c r="B6" s="233" t="s">
        <v>5</v>
      </c>
      <c r="C6" s="228">
        <v>130</v>
      </c>
      <c r="D6" s="229" t="s">
        <v>10</v>
      </c>
      <c r="E6" s="230">
        <v>17.5</v>
      </c>
      <c r="F6" s="231">
        <f t="shared" si="0"/>
        <v>2275</v>
      </c>
      <c r="G6" s="256">
        <v>4</v>
      </c>
      <c r="H6" s="257" t="s">
        <v>23</v>
      </c>
      <c r="I6" s="258">
        <v>150</v>
      </c>
      <c r="J6" s="259" t="s">
        <v>10</v>
      </c>
      <c r="K6" s="260">
        <v>6</v>
      </c>
      <c r="L6" s="261">
        <f t="shared" si="1"/>
        <v>900</v>
      </c>
    </row>
    <row r="7" spans="1:12" ht="20.25" customHeight="1">
      <c r="A7" s="226">
        <v>5</v>
      </c>
      <c r="B7" s="227" t="s">
        <v>392</v>
      </c>
      <c r="C7" s="228">
        <v>200</v>
      </c>
      <c r="D7" s="229" t="s">
        <v>10</v>
      </c>
      <c r="E7" s="230">
        <v>15</v>
      </c>
      <c r="F7" s="231">
        <f t="shared" si="0"/>
        <v>3000</v>
      </c>
      <c r="G7" s="255">
        <v>5</v>
      </c>
      <c r="H7" s="250" t="s">
        <v>24</v>
      </c>
      <c r="I7" s="251">
        <v>100</v>
      </c>
      <c r="J7" s="252" t="s">
        <v>10</v>
      </c>
      <c r="K7" s="253">
        <v>5</v>
      </c>
      <c r="L7" s="254">
        <f t="shared" si="1"/>
        <v>500</v>
      </c>
    </row>
    <row r="8" spans="1:12" ht="20.25" customHeight="1">
      <c r="A8" s="226">
        <v>6</v>
      </c>
      <c r="B8" s="227" t="s">
        <v>4</v>
      </c>
      <c r="C8" s="228">
        <v>180</v>
      </c>
      <c r="D8" s="229" t="s">
        <v>10</v>
      </c>
      <c r="E8" s="230">
        <v>6.25</v>
      </c>
      <c r="F8" s="231">
        <f t="shared" si="0"/>
        <v>1125</v>
      </c>
      <c r="G8" s="256">
        <v>6</v>
      </c>
      <c r="H8" s="257" t="s">
        <v>416</v>
      </c>
      <c r="I8" s="258">
        <v>50</v>
      </c>
      <c r="J8" s="259" t="s">
        <v>10</v>
      </c>
      <c r="K8" s="260">
        <v>10</v>
      </c>
      <c r="L8" s="261">
        <f t="shared" si="1"/>
        <v>500</v>
      </c>
    </row>
    <row r="9" spans="1:12" ht="20.25" customHeight="1">
      <c r="A9" s="226">
        <v>7</v>
      </c>
      <c r="B9" s="232" t="s">
        <v>417</v>
      </c>
      <c r="C9" s="228">
        <v>15</v>
      </c>
      <c r="D9" s="229" t="s">
        <v>10</v>
      </c>
      <c r="E9" s="230">
        <v>6.25</v>
      </c>
      <c r="F9" s="231">
        <f t="shared" si="0"/>
        <v>93.75</v>
      </c>
      <c r="G9" s="262">
        <v>7</v>
      </c>
      <c r="H9" s="257" t="s">
        <v>52</v>
      </c>
      <c r="I9" s="258">
        <v>100</v>
      </c>
      <c r="J9" s="259" t="s">
        <v>10</v>
      </c>
      <c r="K9" s="260">
        <v>5</v>
      </c>
      <c r="L9" s="261">
        <f t="shared" si="1"/>
        <v>500</v>
      </c>
    </row>
    <row r="10" spans="1:12" ht="20.25" customHeight="1">
      <c r="A10" s="226">
        <v>8</v>
      </c>
      <c r="B10" s="227" t="s">
        <v>418</v>
      </c>
      <c r="C10" s="228">
        <v>15</v>
      </c>
      <c r="D10" s="229" t="s">
        <v>10</v>
      </c>
      <c r="E10" s="230">
        <v>6.25</v>
      </c>
      <c r="F10" s="231">
        <f t="shared" si="0"/>
        <v>93.75</v>
      </c>
      <c r="G10" s="249">
        <v>8</v>
      </c>
      <c r="H10" s="250" t="s">
        <v>395</v>
      </c>
      <c r="I10" s="251">
        <v>50</v>
      </c>
      <c r="J10" s="252" t="s">
        <v>10</v>
      </c>
      <c r="K10" s="253">
        <v>6</v>
      </c>
      <c r="L10" s="254">
        <f t="shared" si="1"/>
        <v>300</v>
      </c>
    </row>
    <row r="11" spans="1:12" ht="20.25" customHeight="1">
      <c r="A11" s="226">
        <v>9</v>
      </c>
      <c r="B11" s="232" t="s">
        <v>51</v>
      </c>
      <c r="C11" s="228">
        <v>20</v>
      </c>
      <c r="D11" s="229" t="s">
        <v>10</v>
      </c>
      <c r="E11" s="230">
        <v>7</v>
      </c>
      <c r="F11" s="231">
        <f t="shared" ref="F11:F36" si="2">PRODUCT(C11:E11)</f>
        <v>140</v>
      </c>
      <c r="G11" s="255">
        <v>9</v>
      </c>
      <c r="H11" s="250" t="s">
        <v>26</v>
      </c>
      <c r="I11" s="251">
        <v>500</v>
      </c>
      <c r="J11" s="252" t="s">
        <v>10</v>
      </c>
      <c r="K11" s="253">
        <v>2.5</v>
      </c>
      <c r="L11" s="254">
        <f t="shared" si="1"/>
        <v>1250</v>
      </c>
    </row>
    <row r="12" spans="1:12" ht="20.25" customHeight="1">
      <c r="A12" s="226">
        <v>10</v>
      </c>
      <c r="B12" s="227" t="s">
        <v>318</v>
      </c>
      <c r="C12" s="228">
        <v>20</v>
      </c>
      <c r="D12" s="229" t="s">
        <v>10</v>
      </c>
      <c r="E12" s="230">
        <v>10</v>
      </c>
      <c r="F12" s="231">
        <f t="shared" si="2"/>
        <v>200</v>
      </c>
      <c r="G12" s="249">
        <v>10</v>
      </c>
      <c r="H12" s="250" t="s">
        <v>27</v>
      </c>
      <c r="I12" s="251">
        <v>50</v>
      </c>
      <c r="J12" s="252" t="s">
        <v>10</v>
      </c>
      <c r="K12" s="253">
        <v>12</v>
      </c>
      <c r="L12" s="254">
        <f t="shared" si="1"/>
        <v>600</v>
      </c>
    </row>
    <row r="13" spans="1:12" ht="20.25" customHeight="1">
      <c r="A13" s="226">
        <v>11</v>
      </c>
      <c r="B13" s="227" t="s">
        <v>406</v>
      </c>
      <c r="C13" s="228">
        <v>10</v>
      </c>
      <c r="D13" s="229" t="s">
        <v>10</v>
      </c>
      <c r="E13" s="230">
        <v>2</v>
      </c>
      <c r="F13" s="231">
        <f t="shared" si="2"/>
        <v>20</v>
      </c>
      <c r="G13" s="262">
        <v>11</v>
      </c>
      <c r="H13" s="257" t="s">
        <v>53</v>
      </c>
      <c r="I13" s="258">
        <v>150</v>
      </c>
      <c r="J13" s="259" t="s">
        <v>10</v>
      </c>
      <c r="K13" s="260">
        <v>8</v>
      </c>
      <c r="L13" s="261">
        <f t="shared" si="1"/>
        <v>1200</v>
      </c>
    </row>
    <row r="14" spans="1:12" ht="20.25" customHeight="1">
      <c r="A14" s="226">
        <v>12</v>
      </c>
      <c r="B14" s="227" t="s">
        <v>319</v>
      </c>
      <c r="C14" s="228">
        <v>20</v>
      </c>
      <c r="D14" s="229" t="s">
        <v>10</v>
      </c>
      <c r="E14" s="230">
        <v>11.5</v>
      </c>
      <c r="F14" s="231">
        <f t="shared" si="2"/>
        <v>230</v>
      </c>
      <c r="G14" s="249">
        <v>12</v>
      </c>
      <c r="H14" s="250" t="s">
        <v>28</v>
      </c>
      <c r="I14" s="251">
        <v>100</v>
      </c>
      <c r="J14" s="252" t="s">
        <v>69</v>
      </c>
      <c r="K14" s="253">
        <v>2</v>
      </c>
      <c r="L14" s="254">
        <f t="shared" si="1"/>
        <v>200</v>
      </c>
    </row>
    <row r="15" spans="1:12" ht="20.25" customHeight="1">
      <c r="A15" s="226">
        <v>13</v>
      </c>
      <c r="B15" s="227" t="s">
        <v>320</v>
      </c>
      <c r="C15" s="228">
        <v>20</v>
      </c>
      <c r="D15" s="229" t="s">
        <v>10</v>
      </c>
      <c r="E15" s="230">
        <v>15</v>
      </c>
      <c r="F15" s="231">
        <f t="shared" si="2"/>
        <v>300</v>
      </c>
      <c r="G15" s="262">
        <v>13</v>
      </c>
      <c r="H15" s="257" t="s">
        <v>396</v>
      </c>
      <c r="I15" s="258">
        <v>50</v>
      </c>
      <c r="J15" s="259" t="s">
        <v>10</v>
      </c>
      <c r="K15" s="260">
        <v>5</v>
      </c>
      <c r="L15" s="261">
        <f t="shared" si="1"/>
        <v>250</v>
      </c>
    </row>
    <row r="16" spans="1:12" ht="20.25" customHeight="1">
      <c r="A16" s="226">
        <v>14</v>
      </c>
      <c r="B16" s="227" t="s">
        <v>39</v>
      </c>
      <c r="C16" s="228">
        <v>80</v>
      </c>
      <c r="D16" s="229" t="s">
        <v>10</v>
      </c>
      <c r="E16" s="230">
        <v>8</v>
      </c>
      <c r="F16" s="231">
        <f t="shared" si="2"/>
        <v>640</v>
      </c>
      <c r="G16" s="249">
        <v>14</v>
      </c>
      <c r="H16" s="250" t="s">
        <v>30</v>
      </c>
      <c r="I16" s="251">
        <v>500</v>
      </c>
      <c r="J16" s="252" t="s">
        <v>10</v>
      </c>
      <c r="K16" s="253">
        <v>2.5</v>
      </c>
      <c r="L16" s="254">
        <f t="shared" si="1"/>
        <v>1250</v>
      </c>
    </row>
    <row r="17" spans="1:12" ht="20.25" customHeight="1">
      <c r="A17" s="226">
        <v>15</v>
      </c>
      <c r="B17" s="227" t="s">
        <v>7</v>
      </c>
      <c r="C17" s="228">
        <v>10</v>
      </c>
      <c r="D17" s="229" t="s">
        <v>10</v>
      </c>
      <c r="E17" s="230">
        <v>35</v>
      </c>
      <c r="F17" s="231">
        <f t="shared" si="2"/>
        <v>350</v>
      </c>
      <c r="G17" s="255">
        <v>15</v>
      </c>
      <c r="H17" s="250" t="s">
        <v>31</v>
      </c>
      <c r="I17" s="251">
        <v>100</v>
      </c>
      <c r="J17" s="252" t="s">
        <v>10</v>
      </c>
      <c r="K17" s="253">
        <v>5</v>
      </c>
      <c r="L17" s="254">
        <f t="shared" si="1"/>
        <v>500</v>
      </c>
    </row>
    <row r="18" spans="1:12" ht="20.25" customHeight="1">
      <c r="A18" s="226">
        <v>16</v>
      </c>
      <c r="B18" s="227" t="s">
        <v>408</v>
      </c>
      <c r="C18" s="228">
        <v>2</v>
      </c>
      <c r="D18" s="229" t="s">
        <v>10</v>
      </c>
      <c r="E18" s="230">
        <v>85</v>
      </c>
      <c r="F18" s="231">
        <f t="shared" si="2"/>
        <v>170</v>
      </c>
      <c r="G18" s="256">
        <v>16</v>
      </c>
      <c r="H18" s="257" t="s">
        <v>54</v>
      </c>
      <c r="I18" s="258">
        <v>50</v>
      </c>
      <c r="J18" s="259" t="s">
        <v>10</v>
      </c>
      <c r="K18" s="260">
        <v>5</v>
      </c>
      <c r="L18" s="261">
        <f t="shared" si="1"/>
        <v>250</v>
      </c>
    </row>
    <row r="19" spans="1:12" ht="20.25" customHeight="1">
      <c r="A19" s="226">
        <v>17</v>
      </c>
      <c r="B19" s="227" t="s">
        <v>41</v>
      </c>
      <c r="C19" s="228">
        <v>2</v>
      </c>
      <c r="D19" s="229" t="s">
        <v>10</v>
      </c>
      <c r="E19" s="230">
        <v>40</v>
      </c>
      <c r="F19" s="231">
        <f t="shared" si="2"/>
        <v>80</v>
      </c>
      <c r="G19" s="262">
        <v>17</v>
      </c>
      <c r="H19" s="257" t="s">
        <v>32</v>
      </c>
      <c r="I19" s="258">
        <v>150</v>
      </c>
      <c r="J19" s="259" t="s">
        <v>10</v>
      </c>
      <c r="K19" s="260">
        <v>10</v>
      </c>
      <c r="L19" s="261">
        <f t="shared" si="1"/>
        <v>1500</v>
      </c>
    </row>
    <row r="20" spans="1:12" ht="20.25" customHeight="1">
      <c r="A20" s="226">
        <v>18</v>
      </c>
      <c r="B20" s="227" t="s">
        <v>421</v>
      </c>
      <c r="C20" s="228">
        <v>2</v>
      </c>
      <c r="D20" s="229" t="s">
        <v>10</v>
      </c>
      <c r="E20" s="230">
        <v>45</v>
      </c>
      <c r="F20" s="231">
        <f t="shared" si="2"/>
        <v>90</v>
      </c>
      <c r="G20" s="249">
        <v>18</v>
      </c>
      <c r="H20" s="250" t="s">
        <v>33</v>
      </c>
      <c r="I20" s="251">
        <v>75</v>
      </c>
      <c r="J20" s="252" t="s">
        <v>10</v>
      </c>
      <c r="K20" s="253">
        <v>5</v>
      </c>
      <c r="L20" s="254">
        <f t="shared" si="1"/>
        <v>375</v>
      </c>
    </row>
    <row r="21" spans="1:12" ht="20.25" customHeight="1">
      <c r="A21" s="226">
        <v>19</v>
      </c>
      <c r="B21" s="232" t="s">
        <v>419</v>
      </c>
      <c r="C21" s="228">
        <v>40</v>
      </c>
      <c r="D21" s="229" t="s">
        <v>10</v>
      </c>
      <c r="E21" s="230">
        <v>7.5</v>
      </c>
      <c r="F21" s="231">
        <f t="shared" si="2"/>
        <v>300</v>
      </c>
      <c r="G21" s="255">
        <v>19</v>
      </c>
      <c r="H21" s="250" t="s">
        <v>34</v>
      </c>
      <c r="I21" s="251">
        <v>10</v>
      </c>
      <c r="J21" s="252" t="s">
        <v>10</v>
      </c>
      <c r="K21" s="253">
        <v>20</v>
      </c>
      <c r="L21" s="254">
        <f t="shared" si="1"/>
        <v>200</v>
      </c>
    </row>
    <row r="22" spans="1:12" ht="20.25" customHeight="1">
      <c r="A22" s="226">
        <v>20</v>
      </c>
      <c r="B22" s="227" t="s">
        <v>409</v>
      </c>
      <c r="C22" s="228">
        <v>10</v>
      </c>
      <c r="D22" s="229" t="s">
        <v>10</v>
      </c>
      <c r="E22" s="230">
        <v>9.5</v>
      </c>
      <c r="F22" s="231">
        <f t="shared" si="2"/>
        <v>95</v>
      </c>
      <c r="G22" s="249">
        <v>20</v>
      </c>
      <c r="H22" s="250" t="s">
        <v>55</v>
      </c>
      <c r="I22" s="251">
        <v>120</v>
      </c>
      <c r="J22" s="252" t="s">
        <v>10</v>
      </c>
      <c r="K22" s="253">
        <v>9</v>
      </c>
      <c r="L22" s="254">
        <f t="shared" si="1"/>
        <v>1080</v>
      </c>
    </row>
    <row r="23" spans="1:12" ht="20.25" customHeight="1">
      <c r="A23" s="226">
        <v>21</v>
      </c>
      <c r="B23" s="227" t="s">
        <v>8</v>
      </c>
      <c r="C23" s="228">
        <v>200</v>
      </c>
      <c r="D23" s="229" t="s">
        <v>10</v>
      </c>
      <c r="E23" s="230">
        <v>2.5</v>
      </c>
      <c r="F23" s="231">
        <f t="shared" si="2"/>
        <v>500</v>
      </c>
      <c r="G23" s="262">
        <v>21</v>
      </c>
      <c r="H23" s="263" t="s">
        <v>397</v>
      </c>
      <c r="I23" s="258">
        <v>50</v>
      </c>
      <c r="J23" s="259" t="s">
        <v>402</v>
      </c>
      <c r="K23" s="260">
        <v>6</v>
      </c>
      <c r="L23" s="261">
        <f t="shared" si="1"/>
        <v>300</v>
      </c>
    </row>
    <row r="24" spans="1:12" ht="20.25" customHeight="1">
      <c r="A24" s="226">
        <v>22</v>
      </c>
      <c r="B24" s="111" t="s">
        <v>321</v>
      </c>
      <c r="C24" s="112">
        <v>350</v>
      </c>
      <c r="D24" s="229" t="s">
        <v>402</v>
      </c>
      <c r="E24" s="234">
        <v>21</v>
      </c>
      <c r="F24" s="231">
        <f t="shared" si="2"/>
        <v>7350</v>
      </c>
      <c r="G24" s="256">
        <v>22</v>
      </c>
      <c r="H24" s="264" t="s">
        <v>322</v>
      </c>
      <c r="I24" s="258">
        <v>200</v>
      </c>
      <c r="J24" s="259" t="s">
        <v>10</v>
      </c>
      <c r="K24" s="260">
        <v>9</v>
      </c>
      <c r="L24" s="261">
        <f t="shared" si="1"/>
        <v>1800</v>
      </c>
    </row>
    <row r="25" spans="1:12" ht="20.25" customHeight="1">
      <c r="A25" s="226">
        <v>23</v>
      </c>
      <c r="B25" s="232" t="s">
        <v>11</v>
      </c>
      <c r="C25" s="112">
        <v>70</v>
      </c>
      <c r="D25" s="229" t="s">
        <v>10</v>
      </c>
      <c r="E25" s="234">
        <v>72</v>
      </c>
      <c r="F25" s="231">
        <f t="shared" si="2"/>
        <v>5040</v>
      </c>
      <c r="G25" s="209"/>
      <c r="H25" s="149"/>
      <c r="I25" s="207"/>
      <c r="J25" s="210"/>
      <c r="K25" s="208"/>
      <c r="L25" s="73"/>
    </row>
    <row r="26" spans="1:12" ht="20.25" customHeight="1">
      <c r="A26" s="145"/>
      <c r="B26" s="147"/>
      <c r="C26" s="207"/>
      <c r="D26" s="218"/>
      <c r="E26" s="214"/>
      <c r="F26" s="205"/>
      <c r="G26" s="36">
        <v>1</v>
      </c>
      <c r="H26" s="37" t="s">
        <v>58</v>
      </c>
      <c r="I26" s="83">
        <v>300</v>
      </c>
      <c r="J26" s="55" t="s">
        <v>10</v>
      </c>
      <c r="K26" s="61">
        <v>38</v>
      </c>
      <c r="L26" s="71">
        <f t="shared" ref="L26:L30" si="3">PRODUCT(I26:K26)</f>
        <v>11400</v>
      </c>
    </row>
    <row r="27" spans="1:12" ht="20.25" customHeight="1">
      <c r="A27" s="14">
        <v>1</v>
      </c>
      <c r="B27" s="15" t="s">
        <v>322</v>
      </c>
      <c r="C27" s="78">
        <v>650</v>
      </c>
      <c r="D27" s="235" t="s">
        <v>10</v>
      </c>
      <c r="E27" s="236">
        <v>9</v>
      </c>
      <c r="F27" s="68">
        <f t="shared" si="2"/>
        <v>5850</v>
      </c>
      <c r="G27" s="38">
        <v>2</v>
      </c>
      <c r="H27" s="37" t="s">
        <v>59</v>
      </c>
      <c r="I27" s="83">
        <v>200</v>
      </c>
      <c r="J27" s="55" t="s">
        <v>10</v>
      </c>
      <c r="K27" s="61">
        <v>20</v>
      </c>
      <c r="L27" s="71">
        <f t="shared" si="3"/>
        <v>4000</v>
      </c>
    </row>
    <row r="28" spans="1:12" ht="20.25" customHeight="1">
      <c r="A28" s="14">
        <v>2</v>
      </c>
      <c r="B28" s="15" t="s">
        <v>397</v>
      </c>
      <c r="C28" s="78">
        <v>50</v>
      </c>
      <c r="D28" s="235" t="s">
        <v>402</v>
      </c>
      <c r="E28" s="236">
        <v>7</v>
      </c>
      <c r="F28" s="68">
        <f t="shared" si="2"/>
        <v>350</v>
      </c>
      <c r="G28" s="36">
        <v>3</v>
      </c>
      <c r="H28" s="37" t="s">
        <v>412</v>
      </c>
      <c r="I28" s="83">
        <v>200</v>
      </c>
      <c r="J28" s="55" t="s">
        <v>10</v>
      </c>
      <c r="K28" s="61">
        <v>20</v>
      </c>
      <c r="L28" s="71">
        <f t="shared" si="3"/>
        <v>4000</v>
      </c>
    </row>
    <row r="29" spans="1:12" ht="20.25" customHeight="1">
      <c r="A29" s="14">
        <v>3</v>
      </c>
      <c r="B29" s="15" t="s">
        <v>323</v>
      </c>
      <c r="C29" s="78">
        <v>3000</v>
      </c>
      <c r="D29" s="235" t="s">
        <v>66</v>
      </c>
      <c r="E29" s="236">
        <v>1.1499999999999999</v>
      </c>
      <c r="F29" s="68">
        <f t="shared" si="2"/>
        <v>3449.9999999999995</v>
      </c>
      <c r="G29" s="38">
        <v>4</v>
      </c>
      <c r="H29" s="39" t="s">
        <v>35</v>
      </c>
      <c r="I29" s="83">
        <v>2000</v>
      </c>
      <c r="J29" s="55" t="s">
        <v>66</v>
      </c>
      <c r="K29" s="61">
        <v>1.9</v>
      </c>
      <c r="L29" s="71">
        <f t="shared" si="3"/>
        <v>3800</v>
      </c>
    </row>
    <row r="30" spans="1:12" ht="20.25" customHeight="1">
      <c r="A30" s="14">
        <v>4</v>
      </c>
      <c r="B30" s="6" t="s">
        <v>324</v>
      </c>
      <c r="C30" s="78">
        <v>5000</v>
      </c>
      <c r="D30" s="235" t="s">
        <v>66</v>
      </c>
      <c r="E30" s="236">
        <v>0.4</v>
      </c>
      <c r="F30" s="68">
        <f t="shared" si="2"/>
        <v>2000</v>
      </c>
      <c r="G30" s="36">
        <v>5</v>
      </c>
      <c r="H30" s="39" t="s">
        <v>413</v>
      </c>
      <c r="I30" s="83">
        <v>2000</v>
      </c>
      <c r="J30" s="55" t="s">
        <v>66</v>
      </c>
      <c r="K30" s="61">
        <v>1.9</v>
      </c>
      <c r="L30" s="71">
        <f t="shared" si="3"/>
        <v>3800</v>
      </c>
    </row>
    <row r="31" spans="1:12" ht="20.25" customHeight="1">
      <c r="A31" s="14">
        <v>5</v>
      </c>
      <c r="B31" s="6" t="s">
        <v>325</v>
      </c>
      <c r="C31" s="78">
        <v>4000</v>
      </c>
      <c r="D31" s="235" t="s">
        <v>66</v>
      </c>
      <c r="E31" s="236">
        <v>1.5</v>
      </c>
      <c r="F31" s="68">
        <f t="shared" si="2"/>
        <v>6000</v>
      </c>
      <c r="G31" s="206"/>
      <c r="H31" s="149"/>
      <c r="I31" s="207"/>
      <c r="J31" s="210"/>
      <c r="K31" s="208"/>
      <c r="L31" s="73"/>
    </row>
    <row r="32" spans="1:12" ht="20.25" customHeight="1">
      <c r="A32" s="14">
        <v>6</v>
      </c>
      <c r="B32" s="6" t="s">
        <v>420</v>
      </c>
      <c r="C32" s="78">
        <v>1000</v>
      </c>
      <c r="D32" s="235" t="s">
        <v>66</v>
      </c>
      <c r="E32" s="236">
        <v>1.5</v>
      </c>
      <c r="F32" s="68">
        <f t="shared" si="2"/>
        <v>1500</v>
      </c>
      <c r="G32" s="29">
        <v>1</v>
      </c>
      <c r="H32" s="30" t="s">
        <v>398</v>
      </c>
      <c r="I32" s="84">
        <v>200</v>
      </c>
      <c r="J32" s="56" t="s">
        <v>36</v>
      </c>
      <c r="K32" s="62">
        <v>65</v>
      </c>
      <c r="L32" s="72">
        <f t="shared" ref="L32:L35" si="4">PRODUCT(I32:K32)</f>
        <v>13000</v>
      </c>
    </row>
    <row r="33" spans="1:12" ht="20.25" customHeight="1">
      <c r="A33" s="14">
        <v>7</v>
      </c>
      <c r="B33" s="6" t="s">
        <v>47</v>
      </c>
      <c r="C33" s="78">
        <v>50</v>
      </c>
      <c r="D33" s="235" t="s">
        <v>10</v>
      </c>
      <c r="E33" s="236">
        <v>49</v>
      </c>
      <c r="F33" s="68">
        <f t="shared" si="2"/>
        <v>2450</v>
      </c>
      <c r="G33" s="31">
        <v>2</v>
      </c>
      <c r="H33" s="32" t="s">
        <v>63</v>
      </c>
      <c r="I33" s="84">
        <v>200</v>
      </c>
      <c r="J33" s="56" t="s">
        <v>36</v>
      </c>
      <c r="K33" s="62">
        <v>65</v>
      </c>
      <c r="L33" s="72">
        <f t="shared" si="4"/>
        <v>13000</v>
      </c>
    </row>
    <row r="34" spans="1:12" ht="20.25" customHeight="1">
      <c r="A34" s="14">
        <v>8</v>
      </c>
      <c r="B34" s="6" t="s">
        <v>46</v>
      </c>
      <c r="C34" s="78">
        <v>200</v>
      </c>
      <c r="D34" s="235" t="s">
        <v>10</v>
      </c>
      <c r="E34" s="236">
        <v>35</v>
      </c>
      <c r="F34" s="68">
        <f t="shared" si="2"/>
        <v>7000</v>
      </c>
      <c r="G34" s="29">
        <v>3</v>
      </c>
      <c r="H34" s="33" t="s">
        <v>399</v>
      </c>
      <c r="I34" s="84">
        <v>200</v>
      </c>
      <c r="J34" s="56" t="s">
        <v>36</v>
      </c>
      <c r="K34" s="62">
        <v>19</v>
      </c>
      <c r="L34" s="72">
        <f t="shared" si="4"/>
        <v>3800</v>
      </c>
    </row>
    <row r="35" spans="1:12" ht="20.25" customHeight="1">
      <c r="A35" s="14">
        <v>9</v>
      </c>
      <c r="B35" s="6" t="s">
        <v>49</v>
      </c>
      <c r="C35" s="78">
        <v>50</v>
      </c>
      <c r="D35" s="235" t="s">
        <v>10</v>
      </c>
      <c r="E35" s="236">
        <v>34</v>
      </c>
      <c r="F35" s="68">
        <f t="shared" si="2"/>
        <v>1700</v>
      </c>
      <c r="G35" s="31">
        <v>4</v>
      </c>
      <c r="H35" s="33" t="s">
        <v>400</v>
      </c>
      <c r="I35" s="84">
        <v>100</v>
      </c>
      <c r="J35" s="56" t="s">
        <v>36</v>
      </c>
      <c r="K35" s="62">
        <v>29</v>
      </c>
      <c r="L35" s="72">
        <f t="shared" si="4"/>
        <v>2900</v>
      </c>
    </row>
    <row r="36" spans="1:12" ht="20.25" customHeight="1">
      <c r="A36" s="14">
        <v>10</v>
      </c>
      <c r="B36" s="6" t="s">
        <v>326</v>
      </c>
      <c r="C36" s="78">
        <v>180</v>
      </c>
      <c r="D36" s="235" t="s">
        <v>327</v>
      </c>
      <c r="E36" s="236">
        <v>33</v>
      </c>
      <c r="F36" s="68">
        <f t="shared" si="2"/>
        <v>5940</v>
      </c>
      <c r="G36" s="206"/>
      <c r="H36" s="149"/>
      <c r="I36" s="207"/>
      <c r="J36" s="210"/>
      <c r="K36" s="208"/>
      <c r="L36" s="73"/>
    </row>
    <row r="37" spans="1:12" ht="19.25" customHeight="1" thickBot="1">
      <c r="A37" s="151"/>
      <c r="B37" s="152"/>
      <c r="C37" s="211"/>
      <c r="D37" s="219"/>
      <c r="E37" s="216"/>
      <c r="F37" s="212"/>
      <c r="G37" s="237">
        <v>1</v>
      </c>
      <c r="H37" s="238" t="s">
        <v>143</v>
      </c>
      <c r="I37" s="239">
        <v>6000</v>
      </c>
      <c r="J37" s="240" t="s">
        <v>36</v>
      </c>
      <c r="K37" s="241">
        <v>5.85</v>
      </c>
      <c r="L37" s="242">
        <f t="shared" ref="L37" si="5">PRODUCT(I37:K37)</f>
        <v>35100</v>
      </c>
    </row>
  </sheetData>
  <mergeCells count="1">
    <mergeCell ref="A1:L1"/>
  </mergeCells>
  <pageMargins left="0.44166666666666665" right="0.11666666666666667" top="0.36666666666666664" bottom="3.3333333333333333E-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2"/>
  <sheetViews>
    <sheetView workbookViewId="0">
      <selection activeCell="T13" sqref="T13"/>
    </sheetView>
  </sheetViews>
  <sheetFormatPr defaultColWidth="8.90625" defaultRowHeight="25.25" customHeight="1"/>
  <cols>
    <col min="1" max="1" width="4.90625" style="116" customWidth="1"/>
    <col min="2" max="2" width="21.6328125" style="116" bestFit="1" customWidth="1"/>
    <col min="3" max="3" width="5" style="116" bestFit="1" customWidth="1"/>
    <col min="4" max="4" width="4.6328125" style="116" bestFit="1" customWidth="1"/>
    <col min="5" max="5" width="7" style="116" bestFit="1" customWidth="1"/>
    <col min="6" max="6" width="10.453125" style="118" bestFit="1" customWidth="1"/>
    <col min="7" max="7" width="6.453125" style="116" customWidth="1"/>
    <col min="8" max="8" width="4.6328125" style="116" bestFit="1" customWidth="1"/>
    <col min="9" max="9" width="7" style="116" bestFit="1" customWidth="1"/>
    <col min="10" max="10" width="10.453125" style="116" bestFit="1" customWidth="1"/>
    <col min="11" max="11" width="5" style="116" bestFit="1" customWidth="1"/>
    <col min="12" max="12" width="4.6328125" style="116" bestFit="1" customWidth="1"/>
    <col min="13" max="13" width="8.90625" style="116"/>
    <col min="14" max="14" width="10.453125" style="116" bestFit="1" customWidth="1"/>
    <col min="15" max="16" width="4.1796875" style="116" customWidth="1"/>
    <col min="17" max="17" width="8.90625" style="116"/>
    <col min="18" max="18" width="9.453125" style="116" bestFit="1" customWidth="1"/>
    <col min="19" max="16384" width="8.90625" style="116"/>
  </cols>
  <sheetData>
    <row r="1" spans="1:18" s="352" customFormat="1" ht="25.25" customHeight="1">
      <c r="A1" s="431" t="s">
        <v>434</v>
      </c>
      <c r="B1" s="432"/>
      <c r="C1" s="432"/>
      <c r="D1" s="432"/>
      <c r="E1" s="432"/>
      <c r="F1" s="433"/>
      <c r="G1" s="431" t="s">
        <v>435</v>
      </c>
      <c r="H1" s="432"/>
      <c r="I1" s="432"/>
      <c r="J1" s="433"/>
      <c r="K1" s="431" t="s">
        <v>172</v>
      </c>
      <c r="L1" s="432"/>
      <c r="M1" s="432"/>
      <c r="N1" s="433"/>
      <c r="O1" s="431" t="s">
        <v>436</v>
      </c>
      <c r="P1" s="432"/>
      <c r="Q1" s="432"/>
      <c r="R1" s="433"/>
    </row>
    <row r="2" spans="1:18" ht="25.25" customHeight="1">
      <c r="A2" s="145">
        <v>1</v>
      </c>
      <c r="B2" s="147" t="s">
        <v>322</v>
      </c>
      <c r="C2" s="207">
        <v>650</v>
      </c>
      <c r="D2" s="353" t="s">
        <v>10</v>
      </c>
      <c r="E2" s="354">
        <v>9</v>
      </c>
      <c r="F2" s="355">
        <f t="shared" ref="F2:F11" si="0">PRODUCT(C2:E2)</f>
        <v>5850</v>
      </c>
      <c r="G2" s="356">
        <v>330</v>
      </c>
      <c r="H2" s="353" t="s">
        <v>10</v>
      </c>
      <c r="I2" s="354">
        <v>9</v>
      </c>
      <c r="J2" s="355">
        <f t="shared" ref="J2:J11" si="1">PRODUCT(G2:I2)</f>
        <v>2970</v>
      </c>
      <c r="K2" s="356">
        <f>C2-G2</f>
        <v>320</v>
      </c>
      <c r="L2" s="353" t="s">
        <v>10</v>
      </c>
      <c r="M2" s="354">
        <v>9</v>
      </c>
      <c r="N2" s="355">
        <f t="shared" ref="N2:N11" si="2">PRODUCT(K2:M2)</f>
        <v>2880</v>
      </c>
      <c r="O2" s="356">
        <v>0</v>
      </c>
      <c r="P2" s="353" t="s">
        <v>10</v>
      </c>
      <c r="Q2" s="354">
        <v>9</v>
      </c>
      <c r="R2" s="355">
        <f t="shared" ref="R2:R11" si="3">PRODUCT(O2:Q2)</f>
        <v>0</v>
      </c>
    </row>
    <row r="3" spans="1:18" ht="25.25" customHeight="1">
      <c r="A3" s="145">
        <v>2</v>
      </c>
      <c r="B3" s="147" t="s">
        <v>397</v>
      </c>
      <c r="C3" s="207">
        <v>50</v>
      </c>
      <c r="D3" s="353" t="s">
        <v>402</v>
      </c>
      <c r="E3" s="354">
        <v>7</v>
      </c>
      <c r="F3" s="355">
        <f t="shared" si="0"/>
        <v>350</v>
      </c>
      <c r="G3" s="356">
        <v>0</v>
      </c>
      <c r="H3" s="353" t="s">
        <v>402</v>
      </c>
      <c r="I3" s="354">
        <v>7</v>
      </c>
      <c r="J3" s="355">
        <f t="shared" si="1"/>
        <v>0</v>
      </c>
      <c r="K3" s="356">
        <f t="shared" ref="K3:K11" si="4">C3-G3</f>
        <v>50</v>
      </c>
      <c r="L3" s="353" t="s">
        <v>402</v>
      </c>
      <c r="M3" s="354">
        <v>7</v>
      </c>
      <c r="N3" s="355">
        <f t="shared" si="2"/>
        <v>350</v>
      </c>
      <c r="O3" s="356">
        <v>50</v>
      </c>
      <c r="P3" s="353" t="s">
        <v>402</v>
      </c>
      <c r="Q3" s="354">
        <v>7</v>
      </c>
      <c r="R3" s="355">
        <f t="shared" si="3"/>
        <v>350</v>
      </c>
    </row>
    <row r="4" spans="1:18" ht="25.25" customHeight="1">
      <c r="A4" s="145">
        <v>3</v>
      </c>
      <c r="B4" s="147" t="s">
        <v>323</v>
      </c>
      <c r="C4" s="207">
        <v>3000</v>
      </c>
      <c r="D4" s="353" t="s">
        <v>66</v>
      </c>
      <c r="E4" s="354">
        <v>1.1499999999999999</v>
      </c>
      <c r="F4" s="355">
        <f t="shared" si="0"/>
        <v>3449.9999999999995</v>
      </c>
      <c r="G4" s="356">
        <v>1700</v>
      </c>
      <c r="H4" s="353" t="s">
        <v>66</v>
      </c>
      <c r="I4" s="354">
        <v>1.1499999999999999</v>
      </c>
      <c r="J4" s="355">
        <f t="shared" si="1"/>
        <v>1954.9999999999998</v>
      </c>
      <c r="K4" s="356">
        <f t="shared" si="4"/>
        <v>1300</v>
      </c>
      <c r="L4" s="353" t="s">
        <v>66</v>
      </c>
      <c r="M4" s="354">
        <v>1.1499999999999999</v>
      </c>
      <c r="N4" s="355">
        <f t="shared" si="2"/>
        <v>1494.9999999999998</v>
      </c>
      <c r="O4" s="356">
        <v>0</v>
      </c>
      <c r="P4" s="353" t="s">
        <v>66</v>
      </c>
      <c r="Q4" s="354">
        <v>1.1499999999999999</v>
      </c>
      <c r="R4" s="355">
        <f t="shared" si="3"/>
        <v>0</v>
      </c>
    </row>
    <row r="5" spans="1:18" ht="25.25" customHeight="1">
      <c r="A5" s="145">
        <v>4</v>
      </c>
      <c r="B5" s="150" t="s">
        <v>324</v>
      </c>
      <c r="C5" s="207">
        <v>5000</v>
      </c>
      <c r="D5" s="353" t="s">
        <v>66</v>
      </c>
      <c r="E5" s="354">
        <v>0.4</v>
      </c>
      <c r="F5" s="355">
        <f t="shared" si="0"/>
        <v>2000</v>
      </c>
      <c r="G5" s="356">
        <v>5000</v>
      </c>
      <c r="H5" s="353" t="s">
        <v>66</v>
      </c>
      <c r="I5" s="354">
        <v>0.4</v>
      </c>
      <c r="J5" s="355">
        <f t="shared" si="1"/>
        <v>2000</v>
      </c>
      <c r="K5" s="356">
        <f t="shared" si="4"/>
        <v>0</v>
      </c>
      <c r="L5" s="353" t="s">
        <v>66</v>
      </c>
      <c r="M5" s="354">
        <v>0.4</v>
      </c>
      <c r="N5" s="355">
        <f t="shared" si="2"/>
        <v>0</v>
      </c>
      <c r="O5" s="356">
        <v>0</v>
      </c>
      <c r="P5" s="353" t="s">
        <v>66</v>
      </c>
      <c r="Q5" s="354">
        <v>0.4</v>
      </c>
      <c r="R5" s="355">
        <f t="shared" si="3"/>
        <v>0</v>
      </c>
    </row>
    <row r="6" spans="1:18" ht="25.25" customHeight="1">
      <c r="A6" s="145">
        <v>5</v>
      </c>
      <c r="B6" s="150" t="s">
        <v>325</v>
      </c>
      <c r="C6" s="207">
        <v>4000</v>
      </c>
      <c r="D6" s="353" t="s">
        <v>66</v>
      </c>
      <c r="E6" s="354">
        <v>1.5</v>
      </c>
      <c r="F6" s="355">
        <f t="shared" si="0"/>
        <v>6000</v>
      </c>
      <c r="G6" s="356">
        <v>3294</v>
      </c>
      <c r="H6" s="353" t="s">
        <v>66</v>
      </c>
      <c r="I6" s="354">
        <v>1.5</v>
      </c>
      <c r="J6" s="355">
        <f t="shared" si="1"/>
        <v>4941</v>
      </c>
      <c r="K6" s="356">
        <f t="shared" si="4"/>
        <v>706</v>
      </c>
      <c r="L6" s="353" t="s">
        <v>66</v>
      </c>
      <c r="M6" s="354">
        <v>1.5</v>
      </c>
      <c r="N6" s="355">
        <f t="shared" si="2"/>
        <v>1059</v>
      </c>
      <c r="O6" s="356">
        <v>0</v>
      </c>
      <c r="P6" s="353" t="s">
        <v>66</v>
      </c>
      <c r="Q6" s="354">
        <v>1.5</v>
      </c>
      <c r="R6" s="355">
        <f t="shared" si="3"/>
        <v>0</v>
      </c>
    </row>
    <row r="7" spans="1:18" ht="25.25" customHeight="1">
      <c r="A7" s="145">
        <v>6</v>
      </c>
      <c r="B7" s="150" t="s">
        <v>420</v>
      </c>
      <c r="C7" s="207">
        <v>1000</v>
      </c>
      <c r="D7" s="353" t="s">
        <v>66</v>
      </c>
      <c r="E7" s="354">
        <v>1.5</v>
      </c>
      <c r="F7" s="355">
        <f t="shared" si="0"/>
        <v>1500</v>
      </c>
      <c r="G7" s="356">
        <v>1000</v>
      </c>
      <c r="H7" s="353" t="s">
        <v>66</v>
      </c>
      <c r="I7" s="354">
        <v>1.5</v>
      </c>
      <c r="J7" s="355">
        <f t="shared" si="1"/>
        <v>1500</v>
      </c>
      <c r="K7" s="356">
        <f t="shared" si="4"/>
        <v>0</v>
      </c>
      <c r="L7" s="353" t="s">
        <v>66</v>
      </c>
      <c r="M7" s="354">
        <v>1.5</v>
      </c>
      <c r="N7" s="355">
        <f t="shared" si="2"/>
        <v>0</v>
      </c>
      <c r="O7" s="356">
        <v>0</v>
      </c>
      <c r="P7" s="353" t="s">
        <v>66</v>
      </c>
      <c r="Q7" s="354">
        <v>1.5</v>
      </c>
      <c r="R7" s="355">
        <f t="shared" si="3"/>
        <v>0</v>
      </c>
    </row>
    <row r="8" spans="1:18" ht="25.25" customHeight="1">
      <c r="A8" s="145">
        <v>7</v>
      </c>
      <c r="B8" s="150" t="s">
        <v>47</v>
      </c>
      <c r="C8" s="207">
        <v>50</v>
      </c>
      <c r="D8" s="353" t="s">
        <v>10</v>
      </c>
      <c r="E8" s="354">
        <v>49</v>
      </c>
      <c r="F8" s="355">
        <f t="shared" si="0"/>
        <v>2450</v>
      </c>
      <c r="G8" s="356">
        <v>25</v>
      </c>
      <c r="H8" s="353" t="s">
        <v>10</v>
      </c>
      <c r="I8" s="354">
        <v>49</v>
      </c>
      <c r="J8" s="355">
        <f t="shared" si="1"/>
        <v>1225</v>
      </c>
      <c r="K8" s="356">
        <f t="shared" si="4"/>
        <v>25</v>
      </c>
      <c r="L8" s="353" t="s">
        <v>66</v>
      </c>
      <c r="M8" s="354">
        <v>49</v>
      </c>
      <c r="N8" s="355">
        <f t="shared" si="2"/>
        <v>1225</v>
      </c>
      <c r="O8" s="356">
        <v>0</v>
      </c>
      <c r="P8" s="353" t="s">
        <v>10</v>
      </c>
      <c r="Q8" s="354">
        <v>49</v>
      </c>
      <c r="R8" s="355">
        <f t="shared" si="3"/>
        <v>0</v>
      </c>
    </row>
    <row r="9" spans="1:18" ht="25.25" customHeight="1">
      <c r="A9" s="145">
        <v>8</v>
      </c>
      <c r="B9" s="150" t="s">
        <v>46</v>
      </c>
      <c r="C9" s="207">
        <v>200</v>
      </c>
      <c r="D9" s="353" t="s">
        <v>10</v>
      </c>
      <c r="E9" s="354">
        <v>35</v>
      </c>
      <c r="F9" s="355">
        <f t="shared" si="0"/>
        <v>7000</v>
      </c>
      <c r="G9" s="356">
        <v>200</v>
      </c>
      <c r="H9" s="353" t="s">
        <v>10</v>
      </c>
      <c r="I9" s="354">
        <v>35</v>
      </c>
      <c r="J9" s="355">
        <f t="shared" si="1"/>
        <v>7000</v>
      </c>
      <c r="K9" s="356">
        <f t="shared" si="4"/>
        <v>0</v>
      </c>
      <c r="L9" s="353" t="s">
        <v>66</v>
      </c>
      <c r="M9" s="354">
        <v>35</v>
      </c>
      <c r="N9" s="355">
        <f t="shared" si="2"/>
        <v>0</v>
      </c>
      <c r="O9" s="356">
        <v>0</v>
      </c>
      <c r="P9" s="353" t="s">
        <v>10</v>
      </c>
      <c r="Q9" s="354">
        <v>35</v>
      </c>
      <c r="R9" s="355">
        <f t="shared" si="3"/>
        <v>0</v>
      </c>
    </row>
    <row r="10" spans="1:18" ht="25.25" customHeight="1">
      <c r="A10" s="145">
        <v>9</v>
      </c>
      <c r="B10" s="150" t="s">
        <v>49</v>
      </c>
      <c r="C10" s="207">
        <v>50</v>
      </c>
      <c r="D10" s="353" t="s">
        <v>10</v>
      </c>
      <c r="E10" s="354">
        <v>34</v>
      </c>
      <c r="F10" s="355">
        <f t="shared" si="0"/>
        <v>1700</v>
      </c>
      <c r="G10" s="356">
        <v>18</v>
      </c>
      <c r="H10" s="353" t="s">
        <v>10</v>
      </c>
      <c r="I10" s="354">
        <v>34</v>
      </c>
      <c r="J10" s="355">
        <f t="shared" si="1"/>
        <v>612</v>
      </c>
      <c r="K10" s="356">
        <f t="shared" si="4"/>
        <v>32</v>
      </c>
      <c r="L10" s="353" t="s">
        <v>66</v>
      </c>
      <c r="M10" s="354">
        <v>34</v>
      </c>
      <c r="N10" s="355">
        <f t="shared" si="2"/>
        <v>1088</v>
      </c>
      <c r="O10" s="356">
        <v>32</v>
      </c>
      <c r="P10" s="353" t="s">
        <v>10</v>
      </c>
      <c r="Q10" s="354">
        <v>34</v>
      </c>
      <c r="R10" s="355">
        <f t="shared" si="3"/>
        <v>1088</v>
      </c>
    </row>
    <row r="11" spans="1:18" ht="25.25" customHeight="1" thickBot="1">
      <c r="A11" s="357">
        <v>10</v>
      </c>
      <c r="B11" s="358" t="s">
        <v>326</v>
      </c>
      <c r="C11" s="359">
        <v>180</v>
      </c>
      <c r="D11" s="360" t="s">
        <v>327</v>
      </c>
      <c r="E11" s="361">
        <v>33</v>
      </c>
      <c r="F11" s="362">
        <f t="shared" si="0"/>
        <v>5940</v>
      </c>
      <c r="G11" s="363">
        <v>60</v>
      </c>
      <c r="H11" s="360" t="s">
        <v>327</v>
      </c>
      <c r="I11" s="361">
        <v>33</v>
      </c>
      <c r="J11" s="362">
        <f t="shared" si="1"/>
        <v>1980</v>
      </c>
      <c r="K11" s="363">
        <f t="shared" si="4"/>
        <v>120</v>
      </c>
      <c r="L11" s="353" t="s">
        <v>66</v>
      </c>
      <c r="M11" s="361">
        <v>33</v>
      </c>
      <c r="N11" s="362">
        <f t="shared" si="2"/>
        <v>3960</v>
      </c>
      <c r="O11" s="363">
        <v>48</v>
      </c>
      <c r="P11" s="360" t="s">
        <v>327</v>
      </c>
      <c r="Q11" s="361">
        <v>33</v>
      </c>
      <c r="R11" s="362">
        <f t="shared" si="3"/>
        <v>1584</v>
      </c>
    </row>
    <row r="12" spans="1:18" ht="25.25" customHeight="1" thickBot="1">
      <c r="A12" s="364"/>
      <c r="B12" s="365"/>
      <c r="C12" s="365"/>
      <c r="D12" s="365"/>
      <c r="E12" s="365"/>
      <c r="F12" s="366">
        <f>SUM(F2:F11)</f>
        <v>36240</v>
      </c>
      <c r="G12" s="364"/>
      <c r="H12" s="365"/>
      <c r="I12" s="365"/>
      <c r="J12" s="367">
        <f>SUM(J2:J11)</f>
        <v>24183</v>
      </c>
      <c r="K12" s="364"/>
      <c r="L12" s="365"/>
      <c r="M12" s="365"/>
      <c r="N12" s="367">
        <f>SUM(N2:N11)</f>
        <v>12057</v>
      </c>
      <c r="O12" s="364"/>
      <c r="P12" s="365"/>
      <c r="Q12" s="365"/>
      <c r="R12" s="367">
        <f>SUM(R2:R11)</f>
        <v>3022</v>
      </c>
    </row>
  </sheetData>
  <mergeCells count="4">
    <mergeCell ref="A1:F1"/>
    <mergeCell ref="G1:J1"/>
    <mergeCell ref="K1:N1"/>
    <mergeCell ref="O1:R1"/>
  </mergeCells>
  <pageMargins left="0.25" right="0.25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40"/>
  <sheetViews>
    <sheetView view="pageLayout" topLeftCell="A221" zoomScaleNormal="100" workbookViewId="0">
      <selection activeCell="N248" sqref="N248"/>
    </sheetView>
  </sheetViews>
  <sheetFormatPr defaultColWidth="9.08984375" defaultRowHeight="15.5"/>
  <cols>
    <col min="1" max="1" width="3.08984375" style="80" bestFit="1" customWidth="1"/>
    <col min="2" max="2" width="9.54296875" style="7" customWidth="1"/>
    <col min="3" max="3" width="9.54296875" style="100" customWidth="1"/>
    <col min="4" max="4" width="1.36328125" style="43" customWidth="1"/>
    <col min="5" max="5" width="3.08984375" style="7" bestFit="1" customWidth="1"/>
    <col min="6" max="6" width="9.54296875" style="7" customWidth="1"/>
    <col min="7" max="7" width="9.54296875" style="100" customWidth="1"/>
    <col min="8" max="8" width="1.36328125" style="7" customWidth="1"/>
    <col min="9" max="9" width="3.08984375" style="35" bestFit="1" customWidth="1"/>
    <col min="10" max="10" width="9.54296875" style="90" customWidth="1"/>
    <col min="11" max="11" width="9.54296875" style="100" customWidth="1"/>
    <col min="12" max="12" width="1.36328125" style="3" customWidth="1"/>
    <col min="13" max="13" width="3.08984375" style="3" customWidth="1"/>
    <col min="14" max="14" width="9.54296875" style="7" customWidth="1"/>
    <col min="15" max="15" width="9.54296875" style="100" customWidth="1"/>
    <col min="16" max="16384" width="9.08984375" style="3"/>
  </cols>
  <sheetData>
    <row r="1" spans="1:15" s="7" customFormat="1" ht="18.75" customHeight="1">
      <c r="A1" s="434" t="s">
        <v>334</v>
      </c>
      <c r="B1" s="435"/>
      <c r="C1" s="436"/>
      <c r="D1" s="80"/>
      <c r="E1" s="434" t="s">
        <v>330</v>
      </c>
      <c r="F1" s="435"/>
      <c r="G1" s="436"/>
      <c r="H1" s="80"/>
      <c r="I1" s="434" t="s">
        <v>391</v>
      </c>
      <c r="J1" s="435"/>
      <c r="K1" s="436"/>
      <c r="L1" s="80"/>
      <c r="M1" s="434" t="s">
        <v>367</v>
      </c>
      <c r="N1" s="435"/>
      <c r="O1" s="436"/>
    </row>
    <row r="2" spans="1:15" s="7" customFormat="1" ht="13.5" customHeight="1" thickBot="1">
      <c r="A2" s="439" t="s">
        <v>84</v>
      </c>
      <c r="B2" s="440"/>
      <c r="C2" s="92" t="s">
        <v>82</v>
      </c>
      <c r="D2" s="90"/>
      <c r="E2" s="439" t="s">
        <v>84</v>
      </c>
      <c r="F2" s="440"/>
      <c r="G2" s="92" t="s">
        <v>82</v>
      </c>
      <c r="H2" s="90"/>
      <c r="I2" s="439" t="s">
        <v>83</v>
      </c>
      <c r="J2" s="440"/>
      <c r="K2" s="92" t="s">
        <v>82</v>
      </c>
      <c r="L2" s="90"/>
      <c r="M2" s="439" t="s">
        <v>89</v>
      </c>
      <c r="N2" s="440"/>
      <c r="O2" s="92" t="s">
        <v>82</v>
      </c>
    </row>
    <row r="3" spans="1:15" ht="18.75" customHeight="1" thickBot="1">
      <c r="A3" s="87" t="s">
        <v>497</v>
      </c>
      <c r="B3" s="265">
        <v>30</v>
      </c>
      <c r="C3" s="97" t="s">
        <v>81</v>
      </c>
      <c r="E3" s="87" t="s">
        <v>497</v>
      </c>
      <c r="F3" s="265">
        <v>30</v>
      </c>
      <c r="G3" s="97" t="s">
        <v>81</v>
      </c>
      <c r="H3" s="43"/>
      <c r="I3" s="87" t="s">
        <v>497</v>
      </c>
      <c r="J3" s="265">
        <v>25</v>
      </c>
      <c r="K3" s="97" t="s">
        <v>81</v>
      </c>
      <c r="L3" s="43"/>
      <c r="M3" s="88" t="s">
        <v>497</v>
      </c>
      <c r="N3" s="163">
        <v>20</v>
      </c>
      <c r="O3" s="97" t="s">
        <v>81</v>
      </c>
    </row>
    <row r="4" spans="1:15" ht="18.75" customHeight="1">
      <c r="A4" s="434" t="s">
        <v>335</v>
      </c>
      <c r="B4" s="435"/>
      <c r="C4" s="436"/>
      <c r="E4" s="434" t="s">
        <v>331</v>
      </c>
      <c r="F4" s="435"/>
      <c r="G4" s="436"/>
      <c r="H4" s="43"/>
      <c r="I4" s="434" t="s">
        <v>390</v>
      </c>
      <c r="J4" s="435"/>
      <c r="K4" s="436"/>
      <c r="L4" s="43"/>
      <c r="M4" s="382"/>
      <c r="N4" s="383"/>
      <c r="O4" s="396" t="s">
        <v>81</v>
      </c>
    </row>
    <row r="5" spans="1:15" ht="18.75" customHeight="1" thickBot="1">
      <c r="A5" s="439" t="s">
        <v>89</v>
      </c>
      <c r="B5" s="440"/>
      <c r="C5" s="92" t="s">
        <v>82</v>
      </c>
      <c r="E5" s="439" t="s">
        <v>89</v>
      </c>
      <c r="F5" s="440"/>
      <c r="G5" s="92" t="s">
        <v>82</v>
      </c>
      <c r="H5" s="43"/>
      <c r="I5" s="439" t="s">
        <v>89</v>
      </c>
      <c r="J5" s="440"/>
      <c r="K5" s="92" t="s">
        <v>82</v>
      </c>
      <c r="L5" s="43"/>
      <c r="M5" s="382"/>
      <c r="N5" s="383"/>
      <c r="O5" s="396" t="s">
        <v>81</v>
      </c>
    </row>
    <row r="6" spans="1:15" ht="18.75" customHeight="1" thickBot="1">
      <c r="A6" s="88" t="s">
        <v>497</v>
      </c>
      <c r="B6" s="163">
        <v>20</v>
      </c>
      <c r="C6" s="97" t="s">
        <v>81</v>
      </c>
      <c r="E6" s="88" t="s">
        <v>497</v>
      </c>
      <c r="F6" s="163">
        <v>20</v>
      </c>
      <c r="G6" s="97" t="s">
        <v>81</v>
      </c>
      <c r="H6" s="43"/>
      <c r="I6" s="88" t="s">
        <v>497</v>
      </c>
      <c r="J6" s="163">
        <v>20</v>
      </c>
      <c r="K6" s="97" t="s">
        <v>81</v>
      </c>
      <c r="L6" s="43"/>
      <c r="M6" s="382"/>
      <c r="N6" s="383"/>
      <c r="O6" s="396" t="s">
        <v>81</v>
      </c>
    </row>
    <row r="7" spans="1:15" ht="18.75" customHeight="1">
      <c r="A7" s="460" t="s">
        <v>479</v>
      </c>
      <c r="B7" s="461"/>
      <c r="C7" s="462"/>
      <c r="E7" s="460" t="s">
        <v>480</v>
      </c>
      <c r="F7" s="461"/>
      <c r="G7" s="462"/>
      <c r="H7" s="43"/>
      <c r="I7" s="490" t="s">
        <v>498</v>
      </c>
      <c r="J7" s="491"/>
      <c r="K7" s="492"/>
      <c r="L7" s="43"/>
      <c r="M7" s="382"/>
      <c r="N7" s="383"/>
      <c r="O7" s="396" t="s">
        <v>81</v>
      </c>
    </row>
    <row r="8" spans="1:15" ht="18.75" customHeight="1" thickBot="1">
      <c r="A8" s="560" t="s">
        <v>136</v>
      </c>
      <c r="B8" s="561"/>
      <c r="C8" s="393" t="s">
        <v>82</v>
      </c>
      <c r="E8" s="560" t="s">
        <v>90</v>
      </c>
      <c r="F8" s="561"/>
      <c r="G8" s="393" t="s">
        <v>82</v>
      </c>
      <c r="H8" s="43"/>
      <c r="I8" s="481" t="s">
        <v>139</v>
      </c>
      <c r="J8" s="482"/>
      <c r="K8" s="397" t="s">
        <v>82</v>
      </c>
      <c r="L8" s="43"/>
      <c r="M8" s="382"/>
      <c r="N8" s="383"/>
      <c r="O8" s="396" t="s">
        <v>81</v>
      </c>
    </row>
    <row r="9" spans="1:15" ht="18.75" customHeight="1">
      <c r="A9" s="88" t="s">
        <v>497</v>
      </c>
      <c r="B9" s="163">
        <v>150</v>
      </c>
      <c r="C9" s="97" t="s">
        <v>81</v>
      </c>
      <c r="E9" s="91" t="s">
        <v>497</v>
      </c>
      <c r="F9" s="266">
        <v>100</v>
      </c>
      <c r="G9" s="98" t="s">
        <v>81</v>
      </c>
      <c r="H9" s="43"/>
      <c r="I9" s="88"/>
      <c r="J9" s="163"/>
      <c r="K9" s="97" t="s">
        <v>81</v>
      </c>
      <c r="L9" s="43"/>
      <c r="M9" s="382"/>
      <c r="N9" s="383"/>
      <c r="O9" s="396" t="s">
        <v>81</v>
      </c>
    </row>
    <row r="10" spans="1:15" ht="18.75" customHeight="1">
      <c r="A10" s="382"/>
      <c r="B10" s="383"/>
      <c r="C10" s="396" t="s">
        <v>81</v>
      </c>
      <c r="E10" s="385"/>
      <c r="F10" s="386"/>
      <c r="G10" s="387" t="s">
        <v>81</v>
      </c>
      <c r="H10" s="43"/>
      <c r="I10" s="88"/>
      <c r="J10" s="163"/>
      <c r="K10" s="97" t="s">
        <v>81</v>
      </c>
      <c r="L10" s="43"/>
      <c r="M10" s="382"/>
      <c r="N10" s="383"/>
      <c r="O10" s="396" t="s">
        <v>81</v>
      </c>
    </row>
    <row r="11" spans="1:15" ht="18.75" customHeight="1">
      <c r="A11" s="382"/>
      <c r="B11" s="383"/>
      <c r="C11" s="396" t="s">
        <v>81</v>
      </c>
      <c r="E11" s="385"/>
      <c r="F11" s="386"/>
      <c r="G11" s="387" t="s">
        <v>81</v>
      </c>
      <c r="H11" s="43"/>
      <c r="I11" s="88"/>
      <c r="J11" s="163"/>
      <c r="K11" s="97" t="s">
        <v>81</v>
      </c>
      <c r="L11" s="43"/>
      <c r="M11" s="382"/>
      <c r="N11" s="383"/>
      <c r="O11" s="396" t="s">
        <v>81</v>
      </c>
    </row>
    <row r="12" spans="1:15" ht="18.75" customHeight="1">
      <c r="A12" s="382"/>
      <c r="B12" s="386"/>
      <c r="C12" s="396" t="s">
        <v>81</v>
      </c>
      <c r="E12" s="385"/>
      <c r="F12" s="386"/>
      <c r="G12" s="387" t="s">
        <v>81</v>
      </c>
      <c r="H12" s="43"/>
      <c r="I12" s="91"/>
      <c r="J12" s="266"/>
      <c r="K12" s="97" t="s">
        <v>81</v>
      </c>
      <c r="L12" s="43"/>
      <c r="M12" s="385"/>
      <c r="N12" s="386"/>
      <c r="O12" s="396" t="s">
        <v>81</v>
      </c>
    </row>
    <row r="13" spans="1:15" ht="18.75" customHeight="1">
      <c r="A13" s="382"/>
      <c r="B13" s="386"/>
      <c r="C13" s="387" t="s">
        <v>81</v>
      </c>
      <c r="E13" s="385"/>
      <c r="F13" s="386"/>
      <c r="G13" s="387" t="s">
        <v>81</v>
      </c>
      <c r="H13" s="43"/>
      <c r="I13" s="91"/>
      <c r="J13" s="266"/>
      <c r="K13" s="98" t="s">
        <v>81</v>
      </c>
      <c r="L13" s="43"/>
      <c r="M13" s="385"/>
      <c r="N13" s="386"/>
      <c r="O13" s="387" t="s">
        <v>81</v>
      </c>
    </row>
    <row r="14" spans="1:15" ht="18.75" customHeight="1">
      <c r="A14" s="382"/>
      <c r="B14" s="386"/>
      <c r="C14" s="387" t="s">
        <v>81</v>
      </c>
      <c r="E14" s="385"/>
      <c r="F14" s="386"/>
      <c r="G14" s="387" t="s">
        <v>81</v>
      </c>
      <c r="H14" s="43"/>
      <c r="I14" s="91"/>
      <c r="J14" s="266"/>
      <c r="K14" s="98" t="s">
        <v>81</v>
      </c>
      <c r="L14" s="43"/>
      <c r="M14" s="385"/>
      <c r="N14" s="386"/>
      <c r="O14" s="387" t="s">
        <v>81</v>
      </c>
    </row>
    <row r="15" spans="1:15" ht="18.75" customHeight="1">
      <c r="A15" s="382"/>
      <c r="B15" s="386"/>
      <c r="C15" s="387" t="s">
        <v>81</v>
      </c>
      <c r="E15" s="385"/>
      <c r="F15" s="386"/>
      <c r="G15" s="387" t="s">
        <v>81</v>
      </c>
      <c r="H15" s="43"/>
      <c r="I15" s="91"/>
      <c r="J15" s="266"/>
      <c r="K15" s="98" t="s">
        <v>81</v>
      </c>
      <c r="L15" s="43"/>
      <c r="M15" s="385"/>
      <c r="N15" s="386"/>
      <c r="O15" s="387" t="s">
        <v>81</v>
      </c>
    </row>
    <row r="16" spans="1:15" ht="18.75" customHeight="1">
      <c r="A16" s="382"/>
      <c r="B16" s="386"/>
      <c r="C16" s="387" t="s">
        <v>81</v>
      </c>
      <c r="E16" s="385"/>
      <c r="F16" s="386"/>
      <c r="G16" s="387" t="s">
        <v>81</v>
      </c>
      <c r="H16" s="43"/>
      <c r="I16" s="91"/>
      <c r="J16" s="266"/>
      <c r="K16" s="98" t="s">
        <v>81</v>
      </c>
      <c r="L16" s="43"/>
      <c r="M16" s="385"/>
      <c r="N16" s="386"/>
      <c r="O16" s="387" t="s">
        <v>81</v>
      </c>
    </row>
    <row r="17" spans="1:15" ht="18.75" customHeight="1">
      <c r="A17" s="382"/>
      <c r="B17" s="386"/>
      <c r="C17" s="387" t="s">
        <v>81</v>
      </c>
      <c r="E17" s="385"/>
      <c r="F17" s="386"/>
      <c r="G17" s="387" t="s">
        <v>81</v>
      </c>
      <c r="H17" s="43"/>
      <c r="I17" s="91"/>
      <c r="J17" s="266"/>
      <c r="K17" s="98" t="s">
        <v>81</v>
      </c>
      <c r="L17" s="43"/>
      <c r="M17" s="385"/>
      <c r="N17" s="386"/>
      <c r="O17" s="387" t="s">
        <v>81</v>
      </c>
    </row>
    <row r="18" spans="1:15" ht="18.75" customHeight="1">
      <c r="A18" s="382"/>
      <c r="B18" s="386"/>
      <c r="C18" s="387" t="s">
        <v>81</v>
      </c>
      <c r="E18" s="385"/>
      <c r="F18" s="386"/>
      <c r="G18" s="387" t="s">
        <v>81</v>
      </c>
      <c r="H18" s="43"/>
      <c r="I18" s="91"/>
      <c r="J18" s="266"/>
      <c r="K18" s="98" t="s">
        <v>81</v>
      </c>
      <c r="L18" s="43"/>
      <c r="M18" s="385"/>
      <c r="N18" s="386"/>
      <c r="O18" s="387" t="s">
        <v>81</v>
      </c>
    </row>
    <row r="19" spans="1:15" ht="18.75" customHeight="1">
      <c r="A19" s="382"/>
      <c r="B19" s="386"/>
      <c r="C19" s="387" t="s">
        <v>81</v>
      </c>
      <c r="E19" s="385"/>
      <c r="F19" s="386"/>
      <c r="G19" s="387" t="s">
        <v>81</v>
      </c>
      <c r="H19" s="43"/>
      <c r="I19" s="91"/>
      <c r="J19" s="266"/>
      <c r="K19" s="98" t="s">
        <v>81</v>
      </c>
      <c r="L19" s="43"/>
      <c r="M19" s="385"/>
      <c r="N19" s="386"/>
      <c r="O19" s="387" t="s">
        <v>81</v>
      </c>
    </row>
    <row r="20" spans="1:15" ht="18.75" customHeight="1">
      <c r="A20" s="382"/>
      <c r="B20" s="386"/>
      <c r="C20" s="387" t="s">
        <v>81</v>
      </c>
      <c r="E20" s="385"/>
      <c r="F20" s="386"/>
      <c r="G20" s="387" t="s">
        <v>81</v>
      </c>
      <c r="H20" s="43"/>
      <c r="I20" s="91"/>
      <c r="J20" s="266"/>
      <c r="K20" s="98" t="s">
        <v>81</v>
      </c>
      <c r="L20" s="43"/>
      <c r="M20" s="385"/>
      <c r="N20" s="386"/>
      <c r="O20" s="387" t="s">
        <v>81</v>
      </c>
    </row>
    <row r="21" spans="1:15" ht="18.75" customHeight="1" thickBot="1">
      <c r="A21" s="388"/>
      <c r="B21" s="389"/>
      <c r="C21" s="390" t="s">
        <v>81</v>
      </c>
      <c r="E21" s="388"/>
      <c r="F21" s="389"/>
      <c r="G21" s="390" t="s">
        <v>81</v>
      </c>
      <c r="H21" s="43"/>
      <c r="I21" s="89"/>
      <c r="J21" s="176"/>
      <c r="K21" s="99" t="s">
        <v>81</v>
      </c>
      <c r="L21" s="43"/>
      <c r="M21" s="388"/>
      <c r="N21" s="389"/>
      <c r="O21" s="390" t="s">
        <v>81</v>
      </c>
    </row>
    <row r="22" spans="1:15" ht="13.5" customHeight="1" thickBot="1">
      <c r="M22" s="35"/>
      <c r="N22" s="90"/>
    </row>
    <row r="23" spans="1:15" ht="18.75" customHeight="1">
      <c r="A23" s="434" t="s">
        <v>410</v>
      </c>
      <c r="B23" s="435"/>
      <c r="C23" s="436"/>
      <c r="D23" s="80"/>
      <c r="E23" s="434" t="s">
        <v>332</v>
      </c>
      <c r="F23" s="435"/>
      <c r="G23" s="436"/>
      <c r="H23" s="80"/>
      <c r="I23" s="434" t="s">
        <v>337</v>
      </c>
      <c r="J23" s="435"/>
      <c r="K23" s="436"/>
      <c r="L23" s="80"/>
      <c r="M23" s="493" t="s">
        <v>339</v>
      </c>
      <c r="N23" s="494"/>
      <c r="O23" s="495"/>
    </row>
    <row r="24" spans="1:15" ht="13.5" customHeight="1" thickBot="1">
      <c r="A24" s="437" t="s">
        <v>139</v>
      </c>
      <c r="B24" s="438"/>
      <c r="C24" s="268" t="s">
        <v>82</v>
      </c>
      <c r="D24" s="90"/>
      <c r="E24" s="439" t="s">
        <v>87</v>
      </c>
      <c r="F24" s="440"/>
      <c r="G24" s="92" t="s">
        <v>82</v>
      </c>
      <c r="H24" s="90"/>
      <c r="I24" s="439" t="s">
        <v>403</v>
      </c>
      <c r="J24" s="440"/>
      <c r="K24" s="92" t="s">
        <v>82</v>
      </c>
      <c r="L24" s="90"/>
      <c r="M24" s="496" t="s">
        <v>90</v>
      </c>
      <c r="N24" s="497"/>
      <c r="O24" s="92" t="s">
        <v>82</v>
      </c>
    </row>
    <row r="25" spans="1:15" ht="18.75" customHeight="1" thickBot="1">
      <c r="A25" s="88" t="s">
        <v>497</v>
      </c>
      <c r="B25" s="163">
        <v>10</v>
      </c>
      <c r="C25" s="97" t="s">
        <v>81</v>
      </c>
      <c r="E25" s="87" t="s">
        <v>497</v>
      </c>
      <c r="F25" s="265">
        <v>50</v>
      </c>
      <c r="G25" s="97" t="s">
        <v>81</v>
      </c>
      <c r="H25" s="43"/>
      <c r="I25" s="87" t="s">
        <v>497</v>
      </c>
      <c r="J25" s="265">
        <v>20</v>
      </c>
      <c r="K25" s="97" t="s">
        <v>81</v>
      </c>
      <c r="L25" s="43"/>
      <c r="M25" s="87" t="s">
        <v>497</v>
      </c>
      <c r="N25" s="265">
        <v>100</v>
      </c>
      <c r="O25" s="97" t="s">
        <v>81</v>
      </c>
    </row>
    <row r="26" spans="1:15" ht="18.75" customHeight="1">
      <c r="A26" s="382"/>
      <c r="B26" s="383"/>
      <c r="C26" s="396" t="s">
        <v>81</v>
      </c>
      <c r="E26" s="434" t="s">
        <v>333</v>
      </c>
      <c r="F26" s="435"/>
      <c r="G26" s="436"/>
      <c r="H26" s="43"/>
      <c r="I26" s="434" t="s">
        <v>338</v>
      </c>
      <c r="J26" s="435"/>
      <c r="K26" s="436"/>
      <c r="L26" s="43"/>
      <c r="M26" s="493" t="s">
        <v>340</v>
      </c>
      <c r="N26" s="494"/>
      <c r="O26" s="495"/>
    </row>
    <row r="27" spans="1:15" ht="18.75" customHeight="1" thickBot="1">
      <c r="A27" s="382"/>
      <c r="B27" s="383"/>
      <c r="C27" s="396" t="s">
        <v>81</v>
      </c>
      <c r="E27" s="439" t="s">
        <v>128</v>
      </c>
      <c r="F27" s="440"/>
      <c r="G27" s="92" t="s">
        <v>82</v>
      </c>
      <c r="H27" s="43"/>
      <c r="I27" s="439" t="s">
        <v>404</v>
      </c>
      <c r="J27" s="440"/>
      <c r="K27" s="92" t="s">
        <v>82</v>
      </c>
      <c r="L27" s="43"/>
      <c r="M27" s="496" t="s">
        <v>141</v>
      </c>
      <c r="N27" s="497"/>
      <c r="O27" s="92" t="s">
        <v>82</v>
      </c>
    </row>
    <row r="28" spans="1:15" ht="18.75" customHeight="1" thickBot="1">
      <c r="A28" s="382"/>
      <c r="B28" s="383"/>
      <c r="C28" s="396" t="s">
        <v>81</v>
      </c>
      <c r="E28" s="88" t="s">
        <v>497</v>
      </c>
      <c r="F28" s="163">
        <v>250</v>
      </c>
      <c r="G28" s="97" t="s">
        <v>81</v>
      </c>
      <c r="H28" s="43"/>
      <c r="I28" s="88" t="s">
        <v>497</v>
      </c>
      <c r="J28" s="163">
        <v>350</v>
      </c>
      <c r="K28" s="97" t="s">
        <v>81</v>
      </c>
      <c r="L28" s="43"/>
      <c r="M28" s="88" t="s">
        <v>497</v>
      </c>
      <c r="N28" s="163">
        <v>200</v>
      </c>
      <c r="O28" s="97" t="s">
        <v>81</v>
      </c>
    </row>
    <row r="29" spans="1:15" ht="18.75" customHeight="1">
      <c r="A29" s="382"/>
      <c r="B29" s="383"/>
      <c r="C29" s="396" t="s">
        <v>81</v>
      </c>
      <c r="E29" s="490" t="s">
        <v>499</v>
      </c>
      <c r="F29" s="491"/>
      <c r="G29" s="492"/>
      <c r="H29" s="43"/>
      <c r="I29" s="490" t="s">
        <v>500</v>
      </c>
      <c r="J29" s="491"/>
      <c r="K29" s="492"/>
      <c r="L29" s="43"/>
      <c r="M29" s="490" t="s">
        <v>501</v>
      </c>
      <c r="N29" s="491"/>
      <c r="O29" s="492"/>
    </row>
    <row r="30" spans="1:15" ht="18.75" customHeight="1" thickBot="1">
      <c r="A30" s="382"/>
      <c r="B30" s="383"/>
      <c r="C30" s="396" t="s">
        <v>81</v>
      </c>
      <c r="E30" s="481" t="s">
        <v>128</v>
      </c>
      <c r="F30" s="482"/>
      <c r="G30" s="397" t="s">
        <v>82</v>
      </c>
      <c r="H30" s="43"/>
      <c r="I30" s="481" t="s">
        <v>502</v>
      </c>
      <c r="J30" s="482"/>
      <c r="K30" s="397" t="s">
        <v>82</v>
      </c>
      <c r="L30" s="43"/>
      <c r="M30" s="481" t="s">
        <v>128</v>
      </c>
      <c r="N30" s="482"/>
      <c r="O30" s="397" t="s">
        <v>82</v>
      </c>
    </row>
    <row r="31" spans="1:15" ht="18.75" customHeight="1">
      <c r="A31" s="382"/>
      <c r="B31" s="383"/>
      <c r="C31" s="396" t="s">
        <v>81</v>
      </c>
      <c r="E31" s="88"/>
      <c r="F31" s="163"/>
      <c r="G31" s="97" t="s">
        <v>81</v>
      </c>
      <c r="H31" s="43"/>
      <c r="I31" s="88"/>
      <c r="J31" s="163"/>
      <c r="K31" s="97" t="s">
        <v>81</v>
      </c>
      <c r="L31" s="43"/>
      <c r="M31" s="88"/>
      <c r="N31" s="163"/>
      <c r="O31" s="97" t="s">
        <v>81</v>
      </c>
    </row>
    <row r="32" spans="1:15" ht="18.75" customHeight="1">
      <c r="A32" s="382"/>
      <c r="B32" s="383"/>
      <c r="C32" s="396" t="s">
        <v>81</v>
      </c>
      <c r="E32" s="88"/>
      <c r="F32" s="163"/>
      <c r="G32" s="97" t="s">
        <v>81</v>
      </c>
      <c r="H32" s="43"/>
      <c r="I32" s="88"/>
      <c r="J32" s="163"/>
      <c r="K32" s="97" t="s">
        <v>81</v>
      </c>
      <c r="L32" s="43"/>
      <c r="M32" s="88"/>
      <c r="N32" s="163"/>
      <c r="O32" s="97" t="s">
        <v>81</v>
      </c>
    </row>
    <row r="33" spans="1:15" ht="18.75" customHeight="1">
      <c r="A33" s="382"/>
      <c r="B33" s="383"/>
      <c r="C33" s="396" t="s">
        <v>81</v>
      </c>
      <c r="E33" s="88"/>
      <c r="F33" s="163"/>
      <c r="G33" s="97" t="s">
        <v>81</v>
      </c>
      <c r="H33" s="43"/>
      <c r="I33" s="88"/>
      <c r="J33" s="163"/>
      <c r="K33" s="97" t="s">
        <v>81</v>
      </c>
      <c r="L33" s="43"/>
      <c r="M33" s="88"/>
      <c r="N33" s="163"/>
      <c r="O33" s="97" t="s">
        <v>81</v>
      </c>
    </row>
    <row r="34" spans="1:15" ht="18.75" customHeight="1">
      <c r="A34" s="382"/>
      <c r="B34" s="386"/>
      <c r="C34" s="396" t="s">
        <v>81</v>
      </c>
      <c r="E34" s="91"/>
      <c r="F34" s="266"/>
      <c r="G34" s="97" t="s">
        <v>81</v>
      </c>
      <c r="H34" s="43"/>
      <c r="I34" s="91"/>
      <c r="J34" s="266"/>
      <c r="K34" s="97" t="s">
        <v>81</v>
      </c>
      <c r="L34" s="43"/>
      <c r="M34" s="91"/>
      <c r="N34" s="266"/>
      <c r="O34" s="97" t="s">
        <v>81</v>
      </c>
    </row>
    <row r="35" spans="1:15" ht="18.75" customHeight="1">
      <c r="A35" s="382"/>
      <c r="B35" s="386"/>
      <c r="C35" s="387" t="s">
        <v>81</v>
      </c>
      <c r="E35" s="91"/>
      <c r="F35" s="266"/>
      <c r="G35" s="98" t="s">
        <v>81</v>
      </c>
      <c r="H35" s="43"/>
      <c r="I35" s="91"/>
      <c r="J35" s="266"/>
      <c r="K35" s="98" t="s">
        <v>81</v>
      </c>
      <c r="L35" s="43"/>
      <c r="M35" s="91"/>
      <c r="N35" s="266"/>
      <c r="O35" s="98" t="s">
        <v>81</v>
      </c>
    </row>
    <row r="36" spans="1:15" ht="18.75" customHeight="1">
      <c r="A36" s="382"/>
      <c r="B36" s="386"/>
      <c r="C36" s="387" t="s">
        <v>81</v>
      </c>
      <c r="E36" s="91"/>
      <c r="F36" s="266"/>
      <c r="G36" s="98" t="s">
        <v>81</v>
      </c>
      <c r="H36" s="43"/>
      <c r="I36" s="91"/>
      <c r="J36" s="266"/>
      <c r="K36" s="98" t="s">
        <v>81</v>
      </c>
      <c r="L36" s="43"/>
      <c r="M36" s="91"/>
      <c r="N36" s="266"/>
      <c r="O36" s="98" t="s">
        <v>81</v>
      </c>
    </row>
    <row r="37" spans="1:15" ht="18.75" customHeight="1">
      <c r="A37" s="382"/>
      <c r="B37" s="386"/>
      <c r="C37" s="387" t="s">
        <v>81</v>
      </c>
      <c r="E37" s="91"/>
      <c r="F37" s="266"/>
      <c r="G37" s="98" t="s">
        <v>81</v>
      </c>
      <c r="H37" s="43"/>
      <c r="I37" s="91"/>
      <c r="J37" s="266"/>
      <c r="K37" s="98" t="s">
        <v>81</v>
      </c>
      <c r="L37" s="43"/>
      <c r="M37" s="91"/>
      <c r="N37" s="266"/>
      <c r="O37" s="98" t="s">
        <v>81</v>
      </c>
    </row>
    <row r="38" spans="1:15" ht="18.75" customHeight="1">
      <c r="A38" s="382"/>
      <c r="B38" s="386"/>
      <c r="C38" s="387" t="s">
        <v>81</v>
      </c>
      <c r="E38" s="91"/>
      <c r="F38" s="266"/>
      <c r="G38" s="98" t="s">
        <v>81</v>
      </c>
      <c r="H38" s="43"/>
      <c r="I38" s="91"/>
      <c r="J38" s="266"/>
      <c r="K38" s="98" t="s">
        <v>81</v>
      </c>
      <c r="L38" s="43"/>
      <c r="M38" s="91"/>
      <c r="N38" s="266"/>
      <c r="O38" s="98" t="s">
        <v>81</v>
      </c>
    </row>
    <row r="39" spans="1:15" ht="18.75" customHeight="1">
      <c r="A39" s="382"/>
      <c r="B39" s="386"/>
      <c r="C39" s="387" t="s">
        <v>81</v>
      </c>
      <c r="E39" s="91"/>
      <c r="F39" s="266"/>
      <c r="G39" s="98" t="s">
        <v>81</v>
      </c>
      <c r="H39" s="43"/>
      <c r="I39" s="91"/>
      <c r="J39" s="266"/>
      <c r="K39" s="98" t="s">
        <v>81</v>
      </c>
      <c r="L39" s="43"/>
      <c r="M39" s="91"/>
      <c r="N39" s="266"/>
      <c r="O39" s="98" t="s">
        <v>81</v>
      </c>
    </row>
    <row r="40" spans="1:15" ht="18.75" customHeight="1">
      <c r="A40" s="382"/>
      <c r="B40" s="386"/>
      <c r="C40" s="387" t="s">
        <v>81</v>
      </c>
      <c r="E40" s="91"/>
      <c r="F40" s="266"/>
      <c r="G40" s="98" t="s">
        <v>81</v>
      </c>
      <c r="H40" s="43"/>
      <c r="I40" s="91"/>
      <c r="J40" s="266"/>
      <c r="K40" s="98" t="s">
        <v>81</v>
      </c>
      <c r="L40" s="43"/>
      <c r="M40" s="91"/>
      <c r="N40" s="266"/>
      <c r="O40" s="98" t="s">
        <v>81</v>
      </c>
    </row>
    <row r="41" spans="1:15" ht="18.75" customHeight="1">
      <c r="A41" s="382"/>
      <c r="B41" s="386"/>
      <c r="C41" s="387" t="s">
        <v>81</v>
      </c>
      <c r="E41" s="91"/>
      <c r="F41" s="266"/>
      <c r="G41" s="98" t="s">
        <v>81</v>
      </c>
      <c r="H41" s="43"/>
      <c r="I41" s="91"/>
      <c r="J41" s="266"/>
      <c r="K41" s="98" t="s">
        <v>81</v>
      </c>
      <c r="L41" s="43"/>
      <c r="M41" s="91"/>
      <c r="N41" s="266"/>
      <c r="O41" s="98" t="s">
        <v>81</v>
      </c>
    </row>
    <row r="42" spans="1:15" ht="18.75" customHeight="1">
      <c r="A42" s="382"/>
      <c r="B42" s="386"/>
      <c r="C42" s="387" t="s">
        <v>81</v>
      </c>
      <c r="E42" s="91"/>
      <c r="F42" s="266"/>
      <c r="G42" s="98" t="s">
        <v>81</v>
      </c>
      <c r="H42" s="43"/>
      <c r="I42" s="91"/>
      <c r="J42" s="266"/>
      <c r="K42" s="98" t="s">
        <v>81</v>
      </c>
      <c r="L42" s="43"/>
      <c r="M42" s="91"/>
      <c r="N42" s="266"/>
      <c r="O42" s="98" t="s">
        <v>81</v>
      </c>
    </row>
    <row r="43" spans="1:15" ht="18.75" customHeight="1" thickBot="1">
      <c r="A43" s="388"/>
      <c r="B43" s="389"/>
      <c r="C43" s="390" t="s">
        <v>81</v>
      </c>
      <c r="E43" s="89"/>
      <c r="F43" s="176"/>
      <c r="G43" s="99" t="s">
        <v>81</v>
      </c>
      <c r="H43" s="43"/>
      <c r="I43" s="89"/>
      <c r="J43" s="176"/>
      <c r="K43" s="99" t="s">
        <v>81</v>
      </c>
      <c r="L43" s="43"/>
      <c r="M43" s="89"/>
      <c r="N43" s="176"/>
      <c r="O43" s="99" t="s">
        <v>81</v>
      </c>
    </row>
    <row r="44" spans="1:15" ht="18.75" customHeight="1">
      <c r="A44" s="434" t="s">
        <v>91</v>
      </c>
      <c r="B44" s="435"/>
      <c r="C44" s="436"/>
      <c r="D44" s="80"/>
      <c r="E44" s="434" t="s">
        <v>92</v>
      </c>
      <c r="F44" s="435"/>
      <c r="G44" s="436"/>
      <c r="H44" s="80"/>
      <c r="I44" s="434" t="s">
        <v>85</v>
      </c>
      <c r="J44" s="435"/>
      <c r="K44" s="436"/>
      <c r="L44" s="80"/>
      <c r="M44" s="490" t="s">
        <v>503</v>
      </c>
      <c r="N44" s="491"/>
      <c r="O44" s="492"/>
    </row>
    <row r="45" spans="1:15" ht="13.5" customHeight="1" thickBot="1">
      <c r="A45" s="439" t="s">
        <v>87</v>
      </c>
      <c r="B45" s="440"/>
      <c r="C45" s="92" t="s">
        <v>82</v>
      </c>
      <c r="D45" s="90"/>
      <c r="E45" s="496" t="s">
        <v>90</v>
      </c>
      <c r="F45" s="497"/>
      <c r="G45" s="92" t="s">
        <v>82</v>
      </c>
      <c r="H45" s="90"/>
      <c r="I45" s="439" t="s">
        <v>90</v>
      </c>
      <c r="J45" s="440"/>
      <c r="K45" s="92" t="s">
        <v>82</v>
      </c>
      <c r="L45" s="90"/>
      <c r="M45" s="449" t="s">
        <v>87</v>
      </c>
      <c r="N45" s="450"/>
      <c r="O45" s="398" t="s">
        <v>82</v>
      </c>
    </row>
    <row r="46" spans="1:15" ht="18.75" customHeight="1" thickBot="1">
      <c r="A46" s="87" t="s">
        <v>497</v>
      </c>
      <c r="B46" s="265">
        <v>50</v>
      </c>
      <c r="C46" s="97" t="s">
        <v>81</v>
      </c>
      <c r="E46" s="87"/>
      <c r="F46" s="265">
        <v>100</v>
      </c>
      <c r="G46" s="97" t="s">
        <v>81</v>
      </c>
      <c r="H46" s="43"/>
      <c r="I46" s="87" t="s">
        <v>497</v>
      </c>
      <c r="J46" s="265">
        <v>100</v>
      </c>
      <c r="K46" s="97" t="s">
        <v>81</v>
      </c>
      <c r="L46" s="43"/>
      <c r="M46" s="88"/>
      <c r="N46" s="163"/>
      <c r="O46" s="97" t="s">
        <v>81</v>
      </c>
    </row>
    <row r="47" spans="1:15" ht="18.75" customHeight="1">
      <c r="A47" s="434" t="s">
        <v>341</v>
      </c>
      <c r="B47" s="435"/>
      <c r="C47" s="436"/>
      <c r="E47" s="434" t="s">
        <v>343</v>
      </c>
      <c r="F47" s="435"/>
      <c r="G47" s="436"/>
      <c r="H47" s="43"/>
      <c r="I47" s="434" t="s">
        <v>347</v>
      </c>
      <c r="J47" s="435"/>
      <c r="K47" s="436"/>
      <c r="L47" s="43"/>
      <c r="M47" s="88"/>
      <c r="N47" s="163"/>
      <c r="O47" s="97" t="s">
        <v>81</v>
      </c>
    </row>
    <row r="48" spans="1:15" ht="18.75" customHeight="1" thickBot="1">
      <c r="A48" s="439" t="s">
        <v>342</v>
      </c>
      <c r="B48" s="440"/>
      <c r="C48" s="92" t="s">
        <v>82</v>
      </c>
      <c r="E48" s="437" t="s">
        <v>344</v>
      </c>
      <c r="F48" s="438"/>
      <c r="G48" s="92" t="s">
        <v>82</v>
      </c>
      <c r="H48" s="43"/>
      <c r="I48" s="439" t="s">
        <v>346</v>
      </c>
      <c r="J48" s="440"/>
      <c r="K48" s="92" t="s">
        <v>82</v>
      </c>
      <c r="L48" s="43"/>
      <c r="M48" s="88"/>
      <c r="N48" s="163"/>
      <c r="O48" s="97" t="s">
        <v>81</v>
      </c>
    </row>
    <row r="49" spans="1:15" ht="18.75" customHeight="1" thickBot="1">
      <c r="A49" s="88" t="s">
        <v>497</v>
      </c>
      <c r="B49" s="163">
        <v>80</v>
      </c>
      <c r="C49" s="97" t="s">
        <v>81</v>
      </c>
      <c r="E49" s="88"/>
      <c r="F49" s="163">
        <v>130</v>
      </c>
      <c r="G49" s="97" t="s">
        <v>81</v>
      </c>
      <c r="H49" s="43"/>
      <c r="I49" s="88" t="s">
        <v>497</v>
      </c>
      <c r="J49" s="163">
        <v>180</v>
      </c>
      <c r="K49" s="97" t="s">
        <v>81</v>
      </c>
      <c r="L49" s="43"/>
      <c r="M49" s="88"/>
      <c r="N49" s="163"/>
      <c r="O49" s="97" t="s">
        <v>81</v>
      </c>
    </row>
    <row r="50" spans="1:15" ht="18.75" customHeight="1">
      <c r="A50" s="490" t="s">
        <v>504</v>
      </c>
      <c r="B50" s="491"/>
      <c r="C50" s="492"/>
      <c r="E50" s="382"/>
      <c r="F50" s="383"/>
      <c r="G50" s="396" t="s">
        <v>81</v>
      </c>
      <c r="H50" s="43"/>
      <c r="I50" s="490" t="s">
        <v>505</v>
      </c>
      <c r="J50" s="491"/>
      <c r="K50" s="492"/>
      <c r="L50" s="43"/>
      <c r="M50" s="88"/>
      <c r="N50" s="163"/>
      <c r="O50" s="97" t="s">
        <v>81</v>
      </c>
    </row>
    <row r="51" spans="1:15" ht="18.75" customHeight="1" thickBot="1">
      <c r="A51" s="449" t="s">
        <v>87</v>
      </c>
      <c r="B51" s="450"/>
      <c r="C51" s="397" t="s">
        <v>82</v>
      </c>
      <c r="E51" s="382"/>
      <c r="F51" s="383"/>
      <c r="G51" s="396" t="s">
        <v>81</v>
      </c>
      <c r="H51" s="43"/>
      <c r="I51" s="449" t="s">
        <v>87</v>
      </c>
      <c r="J51" s="450"/>
      <c r="K51" s="398" t="s">
        <v>82</v>
      </c>
      <c r="L51" s="43"/>
      <c r="M51" s="88"/>
      <c r="N51" s="163"/>
      <c r="O51" s="97" t="s">
        <v>81</v>
      </c>
    </row>
    <row r="52" spans="1:15" ht="18.75" customHeight="1">
      <c r="A52" s="88"/>
      <c r="B52" s="163"/>
      <c r="C52" s="97" t="s">
        <v>81</v>
      </c>
      <c r="E52" s="382"/>
      <c r="F52" s="383"/>
      <c r="G52" s="396" t="s">
        <v>81</v>
      </c>
      <c r="H52" s="43"/>
      <c r="I52" s="88"/>
      <c r="J52" s="163"/>
      <c r="K52" s="97" t="s">
        <v>81</v>
      </c>
      <c r="L52" s="43"/>
      <c r="M52" s="88"/>
      <c r="N52" s="163"/>
      <c r="O52" s="97" t="s">
        <v>81</v>
      </c>
    </row>
    <row r="53" spans="1:15" ht="18.75" customHeight="1">
      <c r="A53" s="88"/>
      <c r="B53" s="163"/>
      <c r="C53" s="97" t="s">
        <v>81</v>
      </c>
      <c r="E53" s="382"/>
      <c r="F53" s="383"/>
      <c r="G53" s="396" t="s">
        <v>81</v>
      </c>
      <c r="H53" s="43"/>
      <c r="I53" s="88"/>
      <c r="J53" s="163"/>
      <c r="K53" s="97" t="s">
        <v>81</v>
      </c>
      <c r="L53" s="43"/>
      <c r="M53" s="88"/>
      <c r="N53" s="163"/>
      <c r="O53" s="97" t="s">
        <v>81</v>
      </c>
    </row>
    <row r="54" spans="1:15" ht="18.75" customHeight="1">
      <c r="A54" s="88"/>
      <c r="B54" s="163"/>
      <c r="C54" s="97" t="s">
        <v>81</v>
      </c>
      <c r="E54" s="382"/>
      <c r="F54" s="383"/>
      <c r="G54" s="396" t="s">
        <v>81</v>
      </c>
      <c r="H54" s="43"/>
      <c r="I54" s="88"/>
      <c r="J54" s="163"/>
      <c r="K54" s="97" t="s">
        <v>81</v>
      </c>
      <c r="L54" s="43"/>
      <c r="M54" s="88"/>
      <c r="N54" s="163"/>
      <c r="O54" s="97" t="s">
        <v>81</v>
      </c>
    </row>
    <row r="55" spans="1:15" ht="18.75" customHeight="1">
      <c r="A55" s="88"/>
      <c r="B55" s="266"/>
      <c r="C55" s="97" t="s">
        <v>81</v>
      </c>
      <c r="E55" s="385"/>
      <c r="F55" s="386"/>
      <c r="G55" s="396" t="s">
        <v>81</v>
      </c>
      <c r="H55" s="43"/>
      <c r="I55" s="91"/>
      <c r="J55" s="266"/>
      <c r="K55" s="97" t="s">
        <v>81</v>
      </c>
      <c r="L55" s="43"/>
      <c r="M55" s="91"/>
      <c r="N55" s="266"/>
      <c r="O55" s="97" t="s">
        <v>81</v>
      </c>
    </row>
    <row r="56" spans="1:15" ht="18.75" customHeight="1">
      <c r="A56" s="88"/>
      <c r="B56" s="266"/>
      <c r="C56" s="98" t="s">
        <v>81</v>
      </c>
      <c r="E56" s="385"/>
      <c r="F56" s="386"/>
      <c r="G56" s="387" t="s">
        <v>81</v>
      </c>
      <c r="H56" s="43"/>
      <c r="I56" s="91"/>
      <c r="J56" s="266"/>
      <c r="K56" s="98" t="s">
        <v>81</v>
      </c>
      <c r="L56" s="43"/>
      <c r="M56" s="91"/>
      <c r="N56" s="266"/>
      <c r="O56" s="98" t="s">
        <v>81</v>
      </c>
    </row>
    <row r="57" spans="1:15" ht="18.75" customHeight="1">
      <c r="A57" s="88"/>
      <c r="B57" s="266"/>
      <c r="C57" s="98" t="s">
        <v>81</v>
      </c>
      <c r="E57" s="385"/>
      <c r="F57" s="386"/>
      <c r="G57" s="387" t="s">
        <v>81</v>
      </c>
      <c r="H57" s="43"/>
      <c r="I57" s="91"/>
      <c r="J57" s="266"/>
      <c r="K57" s="98" t="s">
        <v>81</v>
      </c>
      <c r="L57" s="43"/>
      <c r="M57" s="91"/>
      <c r="N57" s="266"/>
      <c r="O57" s="98" t="s">
        <v>81</v>
      </c>
    </row>
    <row r="58" spans="1:15" ht="18.75" customHeight="1">
      <c r="A58" s="88"/>
      <c r="B58" s="266"/>
      <c r="C58" s="98" t="s">
        <v>81</v>
      </c>
      <c r="E58" s="385"/>
      <c r="F58" s="386"/>
      <c r="G58" s="387" t="s">
        <v>81</v>
      </c>
      <c r="H58" s="43"/>
      <c r="I58" s="91"/>
      <c r="J58" s="266"/>
      <c r="K58" s="98" t="s">
        <v>81</v>
      </c>
      <c r="L58" s="43"/>
      <c r="M58" s="91"/>
      <c r="N58" s="266"/>
      <c r="O58" s="98" t="s">
        <v>81</v>
      </c>
    </row>
    <row r="59" spans="1:15" ht="18.75" customHeight="1">
      <c r="A59" s="88"/>
      <c r="B59" s="266"/>
      <c r="C59" s="98" t="s">
        <v>81</v>
      </c>
      <c r="E59" s="385"/>
      <c r="F59" s="386"/>
      <c r="G59" s="387" t="s">
        <v>81</v>
      </c>
      <c r="H59" s="43"/>
      <c r="I59" s="91"/>
      <c r="J59" s="266"/>
      <c r="K59" s="98" t="s">
        <v>81</v>
      </c>
      <c r="L59" s="43"/>
      <c r="M59" s="91"/>
      <c r="N59" s="266"/>
      <c r="O59" s="98" t="s">
        <v>81</v>
      </c>
    </row>
    <row r="60" spans="1:15" ht="18.75" customHeight="1">
      <c r="A60" s="88"/>
      <c r="B60" s="266"/>
      <c r="C60" s="98" t="s">
        <v>81</v>
      </c>
      <c r="E60" s="385"/>
      <c r="F60" s="386"/>
      <c r="G60" s="387" t="s">
        <v>81</v>
      </c>
      <c r="H60" s="43"/>
      <c r="I60" s="91"/>
      <c r="J60" s="266"/>
      <c r="K60" s="98" t="s">
        <v>81</v>
      </c>
      <c r="L60" s="43"/>
      <c r="M60" s="91"/>
      <c r="N60" s="266"/>
      <c r="O60" s="98" t="s">
        <v>81</v>
      </c>
    </row>
    <row r="61" spans="1:15" ht="18.75" customHeight="1">
      <c r="A61" s="88"/>
      <c r="B61" s="266"/>
      <c r="C61" s="98" t="s">
        <v>81</v>
      </c>
      <c r="E61" s="385"/>
      <c r="F61" s="386"/>
      <c r="G61" s="387" t="s">
        <v>81</v>
      </c>
      <c r="H61" s="43"/>
      <c r="I61" s="91"/>
      <c r="J61" s="266"/>
      <c r="K61" s="98" t="s">
        <v>81</v>
      </c>
      <c r="L61" s="43"/>
      <c r="M61" s="91"/>
      <c r="N61" s="266"/>
      <c r="O61" s="98" t="s">
        <v>81</v>
      </c>
    </row>
    <row r="62" spans="1:15" ht="18.75" customHeight="1">
      <c r="A62" s="88"/>
      <c r="B62" s="266"/>
      <c r="C62" s="98" t="s">
        <v>81</v>
      </c>
      <c r="E62" s="385"/>
      <c r="F62" s="386"/>
      <c r="G62" s="387" t="s">
        <v>81</v>
      </c>
      <c r="H62" s="43"/>
      <c r="I62" s="91"/>
      <c r="J62" s="266"/>
      <c r="K62" s="98" t="s">
        <v>81</v>
      </c>
      <c r="L62" s="43"/>
      <c r="M62" s="91"/>
      <c r="N62" s="266"/>
      <c r="O62" s="98" t="s">
        <v>81</v>
      </c>
    </row>
    <row r="63" spans="1:15" ht="18.75" customHeight="1">
      <c r="A63" s="88"/>
      <c r="B63" s="266"/>
      <c r="C63" s="98" t="s">
        <v>81</v>
      </c>
      <c r="E63" s="385"/>
      <c r="F63" s="386"/>
      <c r="G63" s="387" t="s">
        <v>81</v>
      </c>
      <c r="H63" s="43"/>
      <c r="I63" s="91"/>
      <c r="J63" s="266"/>
      <c r="K63" s="98" t="s">
        <v>81</v>
      </c>
      <c r="L63" s="43"/>
      <c r="M63" s="91"/>
      <c r="N63" s="266"/>
      <c r="O63" s="98" t="s">
        <v>81</v>
      </c>
    </row>
    <row r="64" spans="1:15" ht="18.75" customHeight="1" thickBot="1">
      <c r="A64" s="89"/>
      <c r="B64" s="176"/>
      <c r="C64" s="99" t="s">
        <v>81</v>
      </c>
      <c r="E64" s="388"/>
      <c r="F64" s="389"/>
      <c r="G64" s="390" t="s">
        <v>81</v>
      </c>
      <c r="H64" s="43"/>
      <c r="I64" s="89"/>
      <c r="J64" s="176"/>
      <c r="K64" s="99" t="s">
        <v>81</v>
      </c>
      <c r="L64" s="43"/>
      <c r="M64" s="89"/>
      <c r="N64" s="176"/>
      <c r="O64" s="99" t="s">
        <v>81</v>
      </c>
    </row>
    <row r="65" spans="1:15" ht="13.5" customHeight="1" thickBot="1">
      <c r="M65" s="35"/>
      <c r="N65" s="90"/>
    </row>
    <row r="66" spans="1:15" ht="18.75" customHeight="1">
      <c r="A66" s="434" t="s">
        <v>94</v>
      </c>
      <c r="B66" s="435"/>
      <c r="C66" s="436"/>
      <c r="D66" s="80"/>
      <c r="E66" s="434" t="s">
        <v>95</v>
      </c>
      <c r="F66" s="435"/>
      <c r="G66" s="436"/>
      <c r="H66" s="80"/>
      <c r="I66" s="434" t="s">
        <v>371</v>
      </c>
      <c r="J66" s="435"/>
      <c r="K66" s="436"/>
      <c r="L66" s="80"/>
      <c r="M66" s="434" t="s">
        <v>405</v>
      </c>
      <c r="N66" s="435"/>
      <c r="O66" s="436"/>
    </row>
    <row r="67" spans="1:15" s="270" customFormat="1" ht="13.5" customHeight="1" thickBot="1">
      <c r="A67" s="437" t="s">
        <v>90</v>
      </c>
      <c r="B67" s="438"/>
      <c r="C67" s="268" t="s">
        <v>82</v>
      </c>
      <c r="D67" s="269"/>
      <c r="E67" s="437" t="s">
        <v>87</v>
      </c>
      <c r="F67" s="438"/>
      <c r="G67" s="268" t="s">
        <v>82</v>
      </c>
      <c r="H67" s="269"/>
      <c r="I67" s="437" t="s">
        <v>128</v>
      </c>
      <c r="J67" s="438"/>
      <c r="K67" s="268" t="s">
        <v>82</v>
      </c>
      <c r="L67" s="269"/>
      <c r="M67" s="439" t="s">
        <v>139</v>
      </c>
      <c r="N67" s="440"/>
      <c r="O67" s="92" t="s">
        <v>82</v>
      </c>
    </row>
    <row r="68" spans="1:15" ht="18.75" customHeight="1" thickBot="1">
      <c r="A68" s="87" t="s">
        <v>497</v>
      </c>
      <c r="B68" s="265">
        <v>100</v>
      </c>
      <c r="C68" s="97" t="s">
        <v>81</v>
      </c>
      <c r="E68" s="87" t="s">
        <v>497</v>
      </c>
      <c r="F68" s="265">
        <v>50</v>
      </c>
      <c r="G68" s="97" t="s">
        <v>81</v>
      </c>
      <c r="H68" s="43"/>
      <c r="I68" s="87" t="s">
        <v>497</v>
      </c>
      <c r="J68" s="265">
        <v>250</v>
      </c>
      <c r="K68" s="97" t="s">
        <v>81</v>
      </c>
      <c r="L68" s="43"/>
      <c r="M68" s="88" t="s">
        <v>497</v>
      </c>
      <c r="N68" s="163">
        <v>10</v>
      </c>
      <c r="O68" s="97" t="s">
        <v>81</v>
      </c>
    </row>
    <row r="69" spans="1:15" ht="18.75" customHeight="1">
      <c r="A69" s="434" t="s">
        <v>348</v>
      </c>
      <c r="B69" s="435"/>
      <c r="C69" s="436"/>
      <c r="E69" s="382"/>
      <c r="F69" s="383"/>
      <c r="G69" s="396" t="s">
        <v>81</v>
      </c>
      <c r="H69" s="43"/>
      <c r="I69" s="434" t="s">
        <v>371</v>
      </c>
      <c r="J69" s="435"/>
      <c r="K69" s="436"/>
      <c r="L69" s="43"/>
      <c r="M69" s="382"/>
      <c r="N69" s="383"/>
      <c r="O69" s="396" t="s">
        <v>81</v>
      </c>
    </row>
    <row r="70" spans="1:15" ht="18.75" customHeight="1" thickBot="1">
      <c r="A70" s="437" t="s">
        <v>344</v>
      </c>
      <c r="B70" s="438"/>
      <c r="C70" s="268" t="s">
        <v>82</v>
      </c>
      <c r="E70" s="382"/>
      <c r="F70" s="383"/>
      <c r="G70" s="396" t="s">
        <v>81</v>
      </c>
      <c r="H70" s="43"/>
      <c r="I70" s="437" t="s">
        <v>349</v>
      </c>
      <c r="J70" s="438"/>
      <c r="K70" s="268" t="s">
        <v>82</v>
      </c>
      <c r="L70" s="43"/>
      <c r="M70" s="382"/>
      <c r="N70" s="383"/>
      <c r="O70" s="396" t="s">
        <v>81</v>
      </c>
    </row>
    <row r="71" spans="1:15" ht="18.75" customHeight="1" thickBot="1">
      <c r="A71" s="88" t="s">
        <v>497</v>
      </c>
      <c r="B71" s="163">
        <v>130</v>
      </c>
      <c r="C71" s="97" t="s">
        <v>81</v>
      </c>
      <c r="E71" s="382"/>
      <c r="F71" s="383"/>
      <c r="G71" s="396" t="s">
        <v>81</v>
      </c>
      <c r="H71" s="43"/>
      <c r="I71" s="88" t="s">
        <v>497</v>
      </c>
      <c r="J71" s="163">
        <v>550</v>
      </c>
      <c r="K71" s="97" t="s">
        <v>81</v>
      </c>
      <c r="L71" s="43"/>
      <c r="M71" s="382"/>
      <c r="N71" s="383"/>
      <c r="O71" s="396" t="s">
        <v>81</v>
      </c>
    </row>
    <row r="72" spans="1:15" ht="18.75" customHeight="1">
      <c r="A72" s="490" t="s">
        <v>506</v>
      </c>
      <c r="B72" s="491"/>
      <c r="C72" s="492"/>
      <c r="E72" s="382"/>
      <c r="F72" s="383"/>
      <c r="G72" s="396" t="s">
        <v>81</v>
      </c>
      <c r="H72" s="43"/>
      <c r="I72" s="490" t="s">
        <v>507</v>
      </c>
      <c r="J72" s="491"/>
      <c r="K72" s="492"/>
      <c r="L72" s="43"/>
      <c r="M72" s="382"/>
      <c r="N72" s="383"/>
      <c r="O72" s="396" t="s">
        <v>81</v>
      </c>
    </row>
    <row r="73" spans="1:15" ht="18.75" customHeight="1" thickBot="1">
      <c r="A73" s="449" t="s">
        <v>90</v>
      </c>
      <c r="B73" s="450"/>
      <c r="C73" s="398" t="s">
        <v>82</v>
      </c>
      <c r="E73" s="382"/>
      <c r="F73" s="383"/>
      <c r="G73" s="396" t="s">
        <v>81</v>
      </c>
      <c r="H73" s="43"/>
      <c r="I73" s="449" t="s">
        <v>508</v>
      </c>
      <c r="J73" s="450"/>
      <c r="K73" s="398" t="s">
        <v>82</v>
      </c>
      <c r="L73" s="43"/>
      <c r="M73" s="382"/>
      <c r="N73" s="383"/>
      <c r="O73" s="396" t="s">
        <v>81</v>
      </c>
    </row>
    <row r="74" spans="1:15" ht="18.75" customHeight="1">
      <c r="A74" s="88"/>
      <c r="B74" s="163"/>
      <c r="C74" s="97" t="s">
        <v>81</v>
      </c>
      <c r="E74" s="382"/>
      <c r="F74" s="383"/>
      <c r="G74" s="396" t="s">
        <v>81</v>
      </c>
      <c r="H74" s="43"/>
      <c r="I74" s="88"/>
      <c r="J74" s="163"/>
      <c r="K74" s="97" t="s">
        <v>81</v>
      </c>
      <c r="L74" s="43"/>
      <c r="M74" s="382"/>
      <c r="N74" s="383"/>
      <c r="O74" s="396" t="s">
        <v>81</v>
      </c>
    </row>
    <row r="75" spans="1:15" ht="18.75" customHeight="1">
      <c r="A75" s="88"/>
      <c r="B75" s="163"/>
      <c r="C75" s="97" t="s">
        <v>81</v>
      </c>
      <c r="E75" s="382"/>
      <c r="F75" s="383"/>
      <c r="G75" s="396" t="s">
        <v>81</v>
      </c>
      <c r="H75" s="43"/>
      <c r="I75" s="88"/>
      <c r="J75" s="163"/>
      <c r="K75" s="97" t="s">
        <v>81</v>
      </c>
      <c r="L75" s="43"/>
      <c r="M75" s="382"/>
      <c r="N75" s="383"/>
      <c r="O75" s="396" t="s">
        <v>81</v>
      </c>
    </row>
    <row r="76" spans="1:15" ht="18.75" customHeight="1">
      <c r="A76" s="88"/>
      <c r="B76" s="163"/>
      <c r="C76" s="97" t="s">
        <v>81</v>
      </c>
      <c r="E76" s="382"/>
      <c r="F76" s="383"/>
      <c r="G76" s="396" t="s">
        <v>81</v>
      </c>
      <c r="H76" s="43"/>
      <c r="I76" s="88"/>
      <c r="J76" s="163"/>
      <c r="K76" s="97" t="s">
        <v>81</v>
      </c>
      <c r="L76" s="43"/>
      <c r="M76" s="382"/>
      <c r="N76" s="383"/>
      <c r="O76" s="396" t="s">
        <v>81</v>
      </c>
    </row>
    <row r="77" spans="1:15" ht="18.75" customHeight="1">
      <c r="A77" s="88"/>
      <c r="B77" s="266"/>
      <c r="C77" s="97" t="s">
        <v>81</v>
      </c>
      <c r="E77" s="385"/>
      <c r="F77" s="386"/>
      <c r="G77" s="396" t="s">
        <v>81</v>
      </c>
      <c r="H77" s="43"/>
      <c r="I77" s="91"/>
      <c r="J77" s="266"/>
      <c r="K77" s="97" t="s">
        <v>81</v>
      </c>
      <c r="L77" s="43"/>
      <c r="M77" s="382"/>
      <c r="N77" s="386"/>
      <c r="O77" s="396" t="s">
        <v>81</v>
      </c>
    </row>
    <row r="78" spans="1:15" ht="18.75" customHeight="1">
      <c r="A78" s="88"/>
      <c r="B78" s="266"/>
      <c r="C78" s="98" t="s">
        <v>81</v>
      </c>
      <c r="E78" s="385"/>
      <c r="F78" s="386"/>
      <c r="G78" s="387" t="s">
        <v>81</v>
      </c>
      <c r="H78" s="43"/>
      <c r="I78" s="91"/>
      <c r="J78" s="266"/>
      <c r="K78" s="98" t="s">
        <v>81</v>
      </c>
      <c r="L78" s="43"/>
      <c r="M78" s="382"/>
      <c r="N78" s="386"/>
      <c r="O78" s="387" t="s">
        <v>81</v>
      </c>
    </row>
    <row r="79" spans="1:15" ht="18.75" customHeight="1">
      <c r="A79" s="88"/>
      <c r="B79" s="266"/>
      <c r="C79" s="98" t="s">
        <v>81</v>
      </c>
      <c r="E79" s="385"/>
      <c r="F79" s="386"/>
      <c r="G79" s="387" t="s">
        <v>81</v>
      </c>
      <c r="H79" s="43"/>
      <c r="I79" s="91"/>
      <c r="J79" s="266"/>
      <c r="K79" s="98" t="s">
        <v>81</v>
      </c>
      <c r="L79" s="43"/>
      <c r="M79" s="382"/>
      <c r="N79" s="386"/>
      <c r="O79" s="387" t="s">
        <v>81</v>
      </c>
    </row>
    <row r="80" spans="1:15" ht="18.75" customHeight="1">
      <c r="A80" s="88"/>
      <c r="B80" s="266"/>
      <c r="C80" s="98" t="s">
        <v>81</v>
      </c>
      <c r="E80" s="385"/>
      <c r="F80" s="386"/>
      <c r="G80" s="387" t="s">
        <v>81</v>
      </c>
      <c r="H80" s="43"/>
      <c r="I80" s="91"/>
      <c r="J80" s="266"/>
      <c r="K80" s="98" t="s">
        <v>81</v>
      </c>
      <c r="L80" s="43"/>
      <c r="M80" s="382"/>
      <c r="N80" s="386"/>
      <c r="O80" s="387" t="s">
        <v>81</v>
      </c>
    </row>
    <row r="81" spans="1:15" ht="18.75" customHeight="1">
      <c r="A81" s="88"/>
      <c r="B81" s="266"/>
      <c r="C81" s="98" t="s">
        <v>81</v>
      </c>
      <c r="E81" s="385"/>
      <c r="F81" s="386"/>
      <c r="G81" s="387" t="s">
        <v>81</v>
      </c>
      <c r="H81" s="43"/>
      <c r="I81" s="91"/>
      <c r="J81" s="266"/>
      <c r="K81" s="98" t="s">
        <v>81</v>
      </c>
      <c r="L81" s="43"/>
      <c r="M81" s="382"/>
      <c r="N81" s="386"/>
      <c r="O81" s="387" t="s">
        <v>81</v>
      </c>
    </row>
    <row r="82" spans="1:15" ht="18.75" customHeight="1">
      <c r="A82" s="88"/>
      <c r="B82" s="266"/>
      <c r="C82" s="98" t="s">
        <v>81</v>
      </c>
      <c r="E82" s="385"/>
      <c r="F82" s="386"/>
      <c r="G82" s="387" t="s">
        <v>81</v>
      </c>
      <c r="H82" s="43"/>
      <c r="I82" s="91"/>
      <c r="J82" s="266"/>
      <c r="K82" s="98" t="s">
        <v>81</v>
      </c>
      <c r="L82" s="43"/>
      <c r="M82" s="382"/>
      <c r="N82" s="386"/>
      <c r="O82" s="387" t="s">
        <v>81</v>
      </c>
    </row>
    <row r="83" spans="1:15" ht="18.75" customHeight="1">
      <c r="A83" s="88"/>
      <c r="B83" s="266"/>
      <c r="C83" s="98" t="s">
        <v>81</v>
      </c>
      <c r="E83" s="385"/>
      <c r="F83" s="386"/>
      <c r="G83" s="387" t="s">
        <v>81</v>
      </c>
      <c r="H83" s="43"/>
      <c r="I83" s="91"/>
      <c r="J83" s="266"/>
      <c r="K83" s="98" t="s">
        <v>81</v>
      </c>
      <c r="L83" s="43"/>
      <c r="M83" s="382"/>
      <c r="N83" s="386"/>
      <c r="O83" s="387" t="s">
        <v>81</v>
      </c>
    </row>
    <row r="84" spans="1:15" ht="18.75" customHeight="1">
      <c r="A84" s="88"/>
      <c r="B84" s="266"/>
      <c r="C84" s="98" t="s">
        <v>81</v>
      </c>
      <c r="E84" s="385"/>
      <c r="F84" s="386"/>
      <c r="G84" s="387" t="s">
        <v>81</v>
      </c>
      <c r="H84" s="43"/>
      <c r="I84" s="91"/>
      <c r="J84" s="266"/>
      <c r="K84" s="98" t="s">
        <v>81</v>
      </c>
      <c r="L84" s="43"/>
      <c r="M84" s="382"/>
      <c r="N84" s="386"/>
      <c r="O84" s="387" t="s">
        <v>81</v>
      </c>
    </row>
    <row r="85" spans="1:15" ht="18.75" customHeight="1">
      <c r="A85" s="88"/>
      <c r="B85" s="266"/>
      <c r="C85" s="98" t="s">
        <v>81</v>
      </c>
      <c r="E85" s="385"/>
      <c r="F85" s="386"/>
      <c r="G85" s="387" t="s">
        <v>81</v>
      </c>
      <c r="H85" s="43"/>
      <c r="I85" s="91"/>
      <c r="J85" s="266"/>
      <c r="K85" s="98" t="s">
        <v>81</v>
      </c>
      <c r="L85" s="43"/>
      <c r="M85" s="382"/>
      <c r="N85" s="386"/>
      <c r="O85" s="387" t="s">
        <v>81</v>
      </c>
    </row>
    <row r="86" spans="1:15" ht="18.75" customHeight="1" thickBot="1">
      <c r="A86" s="89"/>
      <c r="B86" s="176"/>
      <c r="C86" s="99" t="s">
        <v>81</v>
      </c>
      <c r="E86" s="388"/>
      <c r="F86" s="389"/>
      <c r="G86" s="390" t="s">
        <v>81</v>
      </c>
      <c r="H86" s="43"/>
      <c r="I86" s="89"/>
      <c r="J86" s="176"/>
      <c r="K86" s="99" t="s">
        <v>81</v>
      </c>
      <c r="L86" s="43"/>
      <c r="M86" s="388"/>
      <c r="N86" s="389"/>
      <c r="O86" s="390" t="s">
        <v>81</v>
      </c>
    </row>
    <row r="87" spans="1:15" ht="21" customHeight="1">
      <c r="A87" s="434" t="s">
        <v>372</v>
      </c>
      <c r="B87" s="435"/>
      <c r="C87" s="436"/>
      <c r="D87" s="80"/>
      <c r="E87" s="434" t="s">
        <v>97</v>
      </c>
      <c r="F87" s="435"/>
      <c r="G87" s="436"/>
      <c r="H87" s="80"/>
      <c r="I87" s="498" t="s">
        <v>98</v>
      </c>
      <c r="J87" s="499"/>
      <c r="K87" s="500"/>
      <c r="L87" s="80"/>
      <c r="M87" s="551" t="s">
        <v>515</v>
      </c>
      <c r="N87" s="552"/>
      <c r="O87" s="553"/>
    </row>
    <row r="88" spans="1:15" s="270" customFormat="1" ht="13.5" customHeight="1" thickBot="1">
      <c r="A88" s="437" t="s">
        <v>87</v>
      </c>
      <c r="B88" s="438"/>
      <c r="C88" s="271" t="s">
        <v>82</v>
      </c>
      <c r="D88" s="269"/>
      <c r="E88" s="437" t="s">
        <v>87</v>
      </c>
      <c r="F88" s="438"/>
      <c r="G88" s="271" t="s">
        <v>82</v>
      </c>
      <c r="H88" s="269"/>
      <c r="I88" s="437" t="s">
        <v>130</v>
      </c>
      <c r="J88" s="438"/>
      <c r="K88" s="271" t="s">
        <v>82</v>
      </c>
      <c r="L88" s="269"/>
      <c r="M88" s="449" t="s">
        <v>514</v>
      </c>
      <c r="N88" s="450"/>
      <c r="O88" s="415" t="s">
        <v>82</v>
      </c>
    </row>
    <row r="89" spans="1:15" ht="18.75" customHeight="1" thickBot="1">
      <c r="A89" s="87" t="s">
        <v>497</v>
      </c>
      <c r="B89" s="265">
        <v>50</v>
      </c>
      <c r="C89" s="97" t="s">
        <v>81</v>
      </c>
      <c r="E89" s="87" t="s">
        <v>497</v>
      </c>
      <c r="F89" s="265">
        <v>50</v>
      </c>
      <c r="G89" s="97" t="s">
        <v>81</v>
      </c>
      <c r="H89" s="43"/>
      <c r="I89" s="87" t="s">
        <v>497</v>
      </c>
      <c r="J89" s="265">
        <v>100</v>
      </c>
      <c r="K89" s="97" t="s">
        <v>81</v>
      </c>
      <c r="L89" s="43"/>
      <c r="M89" s="88"/>
      <c r="N89" s="163"/>
      <c r="O89" s="97" t="s">
        <v>81</v>
      </c>
    </row>
    <row r="90" spans="1:15" ht="18.75" customHeight="1">
      <c r="A90" s="434" t="s">
        <v>373</v>
      </c>
      <c r="B90" s="435"/>
      <c r="C90" s="436"/>
      <c r="E90" s="434" t="s">
        <v>351</v>
      </c>
      <c r="F90" s="435"/>
      <c r="G90" s="436"/>
      <c r="H90" s="43"/>
      <c r="I90" s="468" t="s">
        <v>353</v>
      </c>
      <c r="J90" s="469"/>
      <c r="K90" s="470"/>
      <c r="L90" s="43"/>
      <c r="M90" s="88"/>
      <c r="N90" s="163"/>
      <c r="O90" s="97" t="s">
        <v>81</v>
      </c>
    </row>
    <row r="91" spans="1:15" ht="18.75" customHeight="1" thickBot="1">
      <c r="A91" s="439" t="s">
        <v>131</v>
      </c>
      <c r="B91" s="440"/>
      <c r="C91" s="96" t="s">
        <v>82</v>
      </c>
      <c r="E91" s="439" t="s">
        <v>141</v>
      </c>
      <c r="F91" s="440"/>
      <c r="G91" s="96" t="s">
        <v>82</v>
      </c>
      <c r="H91" s="43"/>
      <c r="I91" s="471" t="s">
        <v>352</v>
      </c>
      <c r="J91" s="472"/>
      <c r="K91" s="272" t="s">
        <v>82</v>
      </c>
      <c r="L91" s="43"/>
      <c r="M91" s="88"/>
      <c r="N91" s="163"/>
      <c r="O91" s="97" t="s">
        <v>81</v>
      </c>
    </row>
    <row r="92" spans="1:15" ht="18.75" customHeight="1" thickBot="1">
      <c r="A92" s="88" t="s">
        <v>497</v>
      </c>
      <c r="B92" s="163">
        <v>40</v>
      </c>
      <c r="C92" s="97" t="s">
        <v>81</v>
      </c>
      <c r="E92" s="88" t="s">
        <v>497</v>
      </c>
      <c r="F92" s="163">
        <v>200</v>
      </c>
      <c r="G92" s="97" t="s">
        <v>81</v>
      </c>
      <c r="H92" s="43"/>
      <c r="I92" s="88" t="s">
        <v>497</v>
      </c>
      <c r="J92" s="163">
        <v>175</v>
      </c>
      <c r="K92" s="97" t="s">
        <v>81</v>
      </c>
      <c r="L92" s="43"/>
      <c r="M92" s="88"/>
      <c r="N92" s="163"/>
      <c r="O92" s="97" t="s">
        <v>81</v>
      </c>
    </row>
    <row r="93" spans="1:15" ht="18.75" customHeight="1" thickBot="1">
      <c r="A93" s="490" t="s">
        <v>512</v>
      </c>
      <c r="B93" s="491"/>
      <c r="C93" s="492"/>
      <c r="D93" s="213"/>
      <c r="E93" s="490" t="s">
        <v>513</v>
      </c>
      <c r="F93" s="491"/>
      <c r="G93" s="492"/>
      <c r="H93" s="43"/>
      <c r="I93" s="88"/>
      <c r="J93" s="163"/>
      <c r="K93" s="97" t="s">
        <v>81</v>
      </c>
      <c r="L93" s="43"/>
      <c r="M93" s="88"/>
      <c r="N93" s="163"/>
      <c r="O93" s="97" t="s">
        <v>81</v>
      </c>
    </row>
    <row r="94" spans="1:15" ht="18.649999999999999" customHeight="1" thickBot="1">
      <c r="A94" s="449" t="s">
        <v>87</v>
      </c>
      <c r="B94" s="450"/>
      <c r="C94" s="397" t="s">
        <v>82</v>
      </c>
      <c r="D94" s="213"/>
      <c r="E94" s="449" t="s">
        <v>87</v>
      </c>
      <c r="F94" s="450"/>
      <c r="G94" s="397" t="s">
        <v>82</v>
      </c>
      <c r="H94" s="43"/>
      <c r="I94" s="551" t="s">
        <v>515</v>
      </c>
      <c r="J94" s="552"/>
      <c r="K94" s="553"/>
      <c r="L94" s="43"/>
      <c r="M94" s="88"/>
      <c r="N94" s="163"/>
      <c r="O94" s="416" t="s">
        <v>81</v>
      </c>
    </row>
    <row r="95" spans="1:15" ht="18.75" customHeight="1" thickBot="1">
      <c r="A95" s="88"/>
      <c r="B95" s="163"/>
      <c r="C95" s="97" t="s">
        <v>81</v>
      </c>
      <c r="D95" s="213"/>
      <c r="E95" s="88"/>
      <c r="F95" s="163"/>
      <c r="G95" s="97" t="s">
        <v>81</v>
      </c>
      <c r="H95" s="43"/>
      <c r="I95" s="449" t="s">
        <v>514</v>
      </c>
      <c r="J95" s="450"/>
      <c r="K95" s="415" t="s">
        <v>82</v>
      </c>
      <c r="L95" s="43"/>
      <c r="M95" s="88"/>
      <c r="N95" s="163"/>
      <c r="O95" s="97" t="s">
        <v>81</v>
      </c>
    </row>
    <row r="96" spans="1:15" ht="18.75" customHeight="1">
      <c r="A96" s="88"/>
      <c r="B96" s="163"/>
      <c r="C96" s="97" t="s">
        <v>81</v>
      </c>
      <c r="D96" s="213"/>
      <c r="E96" s="88"/>
      <c r="F96" s="163"/>
      <c r="G96" s="97" t="s">
        <v>81</v>
      </c>
      <c r="H96" s="43"/>
      <c r="I96" s="88"/>
      <c r="J96" s="163"/>
      <c r="K96" s="97" t="s">
        <v>81</v>
      </c>
      <c r="L96" s="43"/>
      <c r="M96" s="88"/>
      <c r="N96" s="163"/>
      <c r="O96" s="97" t="s">
        <v>81</v>
      </c>
    </row>
    <row r="97" spans="1:15" ht="18.75" customHeight="1">
      <c r="A97" s="88"/>
      <c r="B97" s="163"/>
      <c r="C97" s="97" t="s">
        <v>81</v>
      </c>
      <c r="D97" s="213"/>
      <c r="E97" s="88"/>
      <c r="F97" s="163"/>
      <c r="G97" s="97" t="s">
        <v>81</v>
      </c>
      <c r="H97" s="43"/>
      <c r="I97" s="88"/>
      <c r="J97" s="163"/>
      <c r="K97" s="97" t="s">
        <v>81</v>
      </c>
      <c r="L97" s="43"/>
      <c r="M97" s="88"/>
      <c r="N97" s="163"/>
      <c r="O97" s="97" t="s">
        <v>81</v>
      </c>
    </row>
    <row r="98" spans="1:15" ht="18.75" customHeight="1">
      <c r="A98" s="88"/>
      <c r="B98" s="266"/>
      <c r="C98" s="97" t="s">
        <v>81</v>
      </c>
      <c r="D98" s="213"/>
      <c r="E98" s="91"/>
      <c r="F98" s="266"/>
      <c r="G98" s="97" t="s">
        <v>81</v>
      </c>
      <c r="H98" s="43"/>
      <c r="I98" s="91"/>
      <c r="J98" s="266"/>
      <c r="K98" s="97" t="s">
        <v>81</v>
      </c>
      <c r="L98" s="43"/>
      <c r="M98" s="91"/>
      <c r="N98" s="266"/>
      <c r="O98" s="97" t="s">
        <v>81</v>
      </c>
    </row>
    <row r="99" spans="1:15" ht="18.75" customHeight="1">
      <c r="A99" s="88"/>
      <c r="B99" s="266"/>
      <c r="C99" s="98" t="s">
        <v>81</v>
      </c>
      <c r="D99" s="213"/>
      <c r="E99" s="91"/>
      <c r="F99" s="266"/>
      <c r="G99" s="98" t="s">
        <v>81</v>
      </c>
      <c r="H99" s="43"/>
      <c r="I99" s="91"/>
      <c r="J99" s="266"/>
      <c r="K99" s="98" t="s">
        <v>81</v>
      </c>
      <c r="L99" s="43"/>
      <c r="M99" s="91"/>
      <c r="N99" s="266"/>
      <c r="O99" s="98" t="s">
        <v>81</v>
      </c>
    </row>
    <row r="100" spans="1:15" ht="18.75" customHeight="1">
      <c r="A100" s="88"/>
      <c r="B100" s="266"/>
      <c r="C100" s="98" t="s">
        <v>81</v>
      </c>
      <c r="D100" s="213"/>
      <c r="E100" s="91"/>
      <c r="F100" s="266"/>
      <c r="G100" s="98" t="s">
        <v>81</v>
      </c>
      <c r="H100" s="43"/>
      <c r="I100" s="91"/>
      <c r="J100" s="266"/>
      <c r="K100" s="98" t="s">
        <v>81</v>
      </c>
      <c r="L100" s="43"/>
      <c r="M100" s="91"/>
      <c r="N100" s="266"/>
      <c r="O100" s="98" t="s">
        <v>81</v>
      </c>
    </row>
    <row r="101" spans="1:15" ht="18.75" customHeight="1">
      <c r="A101" s="88"/>
      <c r="B101" s="266"/>
      <c r="C101" s="98" t="s">
        <v>81</v>
      </c>
      <c r="D101" s="213"/>
      <c r="E101" s="91"/>
      <c r="F101" s="266"/>
      <c r="G101" s="98" t="s">
        <v>81</v>
      </c>
      <c r="H101" s="43"/>
      <c r="I101" s="91"/>
      <c r="J101" s="266"/>
      <c r="K101" s="98" t="s">
        <v>81</v>
      </c>
      <c r="L101" s="43"/>
      <c r="M101" s="91"/>
      <c r="N101" s="266"/>
      <c r="O101" s="98" t="s">
        <v>81</v>
      </c>
    </row>
    <row r="102" spans="1:15" ht="18.75" customHeight="1">
      <c r="A102" s="88"/>
      <c r="B102" s="266"/>
      <c r="C102" s="98" t="s">
        <v>81</v>
      </c>
      <c r="D102" s="213"/>
      <c r="E102" s="91"/>
      <c r="F102" s="266"/>
      <c r="G102" s="98" t="s">
        <v>81</v>
      </c>
      <c r="H102" s="43"/>
      <c r="I102" s="91"/>
      <c r="J102" s="266"/>
      <c r="K102" s="98" t="s">
        <v>81</v>
      </c>
      <c r="L102" s="43"/>
      <c r="M102" s="91"/>
      <c r="N102" s="266"/>
      <c r="O102" s="98" t="s">
        <v>81</v>
      </c>
    </row>
    <row r="103" spans="1:15" ht="18.75" customHeight="1">
      <c r="A103" s="88"/>
      <c r="B103" s="266"/>
      <c r="C103" s="98" t="s">
        <v>81</v>
      </c>
      <c r="D103" s="213"/>
      <c r="E103" s="91"/>
      <c r="F103" s="266"/>
      <c r="G103" s="98" t="s">
        <v>81</v>
      </c>
      <c r="H103" s="43"/>
      <c r="I103" s="91"/>
      <c r="J103" s="266"/>
      <c r="K103" s="98" t="s">
        <v>81</v>
      </c>
      <c r="L103" s="43"/>
      <c r="M103" s="91"/>
      <c r="N103" s="266"/>
      <c r="O103" s="98" t="s">
        <v>81</v>
      </c>
    </row>
    <row r="104" spans="1:15" ht="18.75" customHeight="1">
      <c r="A104" s="88"/>
      <c r="B104" s="266"/>
      <c r="C104" s="98" t="s">
        <v>81</v>
      </c>
      <c r="D104" s="213"/>
      <c r="E104" s="91"/>
      <c r="F104" s="266"/>
      <c r="G104" s="98" t="s">
        <v>81</v>
      </c>
      <c r="H104" s="43"/>
      <c r="I104" s="91"/>
      <c r="J104" s="266"/>
      <c r="K104" s="98" t="s">
        <v>81</v>
      </c>
      <c r="L104" s="43"/>
      <c r="M104" s="91"/>
      <c r="N104" s="266"/>
      <c r="O104" s="98" t="s">
        <v>81</v>
      </c>
    </row>
    <row r="105" spans="1:15" ht="18.75" customHeight="1">
      <c r="A105" s="88"/>
      <c r="B105" s="266"/>
      <c r="C105" s="98" t="s">
        <v>81</v>
      </c>
      <c r="D105" s="213"/>
      <c r="E105" s="91"/>
      <c r="F105" s="266"/>
      <c r="G105" s="98" t="s">
        <v>81</v>
      </c>
      <c r="H105" s="43"/>
      <c r="I105" s="91"/>
      <c r="J105" s="266"/>
      <c r="K105" s="98" t="s">
        <v>81</v>
      </c>
      <c r="L105" s="43"/>
      <c r="M105" s="91"/>
      <c r="N105" s="266"/>
      <c r="O105" s="98" t="s">
        <v>81</v>
      </c>
    </row>
    <row r="106" spans="1:15" ht="18.75" customHeight="1">
      <c r="A106" s="88"/>
      <c r="B106" s="266"/>
      <c r="C106" s="98" t="s">
        <v>81</v>
      </c>
      <c r="D106" s="213"/>
      <c r="E106" s="91"/>
      <c r="F106" s="266"/>
      <c r="G106" s="98" t="s">
        <v>81</v>
      </c>
      <c r="H106" s="43"/>
      <c r="I106" s="91"/>
      <c r="J106" s="266"/>
      <c r="K106" s="98" t="s">
        <v>81</v>
      </c>
      <c r="L106" s="43"/>
      <c r="M106" s="91"/>
      <c r="N106" s="266"/>
      <c r="O106" s="98" t="s">
        <v>81</v>
      </c>
    </row>
    <row r="107" spans="1:15" ht="18.75" customHeight="1" thickBot="1">
      <c r="A107" s="89"/>
      <c r="B107" s="176"/>
      <c r="C107" s="99" t="s">
        <v>81</v>
      </c>
      <c r="D107" s="213"/>
      <c r="E107" s="89"/>
      <c r="F107" s="176"/>
      <c r="G107" s="99" t="s">
        <v>81</v>
      </c>
      <c r="H107" s="43"/>
      <c r="I107" s="89"/>
      <c r="J107" s="176"/>
      <c r="K107" s="99" t="s">
        <v>81</v>
      </c>
      <c r="L107" s="43"/>
      <c r="M107" s="89"/>
      <c r="N107" s="176"/>
      <c r="O107" s="99" t="s">
        <v>81</v>
      </c>
    </row>
    <row r="108" spans="1:15" ht="13.5" customHeight="1" thickBot="1">
      <c r="M108" s="35"/>
      <c r="N108" s="90"/>
    </row>
    <row r="109" spans="1:15" ht="18.75" customHeight="1">
      <c r="A109" s="457" t="s">
        <v>101</v>
      </c>
      <c r="B109" s="458"/>
      <c r="C109" s="459"/>
      <c r="D109" s="80"/>
      <c r="E109" s="460" t="s">
        <v>475</v>
      </c>
      <c r="F109" s="461"/>
      <c r="G109" s="462"/>
      <c r="H109" s="80"/>
      <c r="I109" s="465" t="s">
        <v>376</v>
      </c>
      <c r="J109" s="466"/>
      <c r="K109" s="467"/>
      <c r="L109" s="80"/>
      <c r="M109" s="473" t="s">
        <v>517</v>
      </c>
      <c r="N109" s="474"/>
      <c r="O109" s="475"/>
    </row>
    <row r="110" spans="1:15" ht="15" customHeight="1" thickBot="1">
      <c r="A110" s="453" t="s">
        <v>132</v>
      </c>
      <c r="B110" s="454"/>
      <c r="C110" s="101" t="s">
        <v>82</v>
      </c>
      <c r="D110" s="90"/>
      <c r="E110" s="463" t="s">
        <v>476</v>
      </c>
      <c r="F110" s="464"/>
      <c r="G110" s="391" t="s">
        <v>82</v>
      </c>
      <c r="H110" s="90"/>
      <c r="I110" s="453" t="s">
        <v>133</v>
      </c>
      <c r="J110" s="454"/>
      <c r="K110" s="101" t="s">
        <v>82</v>
      </c>
      <c r="L110" s="90"/>
      <c r="M110" s="449" t="s">
        <v>89</v>
      </c>
      <c r="N110" s="450"/>
      <c r="O110" s="415" t="s">
        <v>82</v>
      </c>
    </row>
    <row r="111" spans="1:15" ht="18.75" customHeight="1" thickBot="1">
      <c r="A111" s="87" t="s">
        <v>497</v>
      </c>
      <c r="B111" s="265">
        <v>2500</v>
      </c>
      <c r="C111" s="97" t="s">
        <v>81</v>
      </c>
      <c r="E111" s="382"/>
      <c r="F111" s="383"/>
      <c r="G111" s="384" t="s">
        <v>81</v>
      </c>
      <c r="H111" s="43"/>
      <c r="I111" s="87"/>
      <c r="J111" s="265">
        <v>5000</v>
      </c>
      <c r="K111" s="97" t="s">
        <v>81</v>
      </c>
      <c r="L111" s="43"/>
      <c r="M111" s="88"/>
      <c r="N111" s="163"/>
      <c r="O111" s="97" t="s">
        <v>81</v>
      </c>
    </row>
    <row r="112" spans="1:15" ht="18.75" customHeight="1">
      <c r="A112" s="444" t="s">
        <v>358</v>
      </c>
      <c r="B112" s="445"/>
      <c r="C112" s="446"/>
      <c r="E112" s="382"/>
      <c r="F112" s="383"/>
      <c r="G112" s="384" t="s">
        <v>81</v>
      </c>
      <c r="H112" s="43"/>
      <c r="I112" s="529" t="s">
        <v>377</v>
      </c>
      <c r="J112" s="530"/>
      <c r="K112" s="531"/>
      <c r="L112" s="43"/>
      <c r="M112" s="88"/>
      <c r="N112" s="163"/>
      <c r="O112" s="97" t="s">
        <v>81</v>
      </c>
    </row>
    <row r="113" spans="1:15" s="118" customFormat="1" ht="18.75" customHeight="1" thickBot="1">
      <c r="A113" s="455" t="s">
        <v>359</v>
      </c>
      <c r="B113" s="456"/>
      <c r="C113" s="103" t="s">
        <v>82</v>
      </c>
      <c r="D113" s="43"/>
      <c r="E113" s="385"/>
      <c r="F113" s="386"/>
      <c r="G113" s="387" t="s">
        <v>81</v>
      </c>
      <c r="H113" s="43"/>
      <c r="I113" s="455" t="s">
        <v>360</v>
      </c>
      <c r="J113" s="456"/>
      <c r="K113" s="103" t="s">
        <v>82</v>
      </c>
      <c r="L113" s="43"/>
      <c r="M113" s="88"/>
      <c r="N113" s="163"/>
      <c r="O113" s="97" t="s">
        <v>81</v>
      </c>
    </row>
    <row r="114" spans="1:15" ht="18.75" customHeight="1" thickBot="1">
      <c r="A114" s="88" t="s">
        <v>497</v>
      </c>
      <c r="B114" s="163">
        <v>4000</v>
      </c>
      <c r="C114" s="97" t="s">
        <v>81</v>
      </c>
      <c r="E114" s="385"/>
      <c r="F114" s="386"/>
      <c r="G114" s="387" t="s">
        <v>81</v>
      </c>
      <c r="H114" s="43"/>
      <c r="I114" s="88"/>
      <c r="J114" s="163">
        <v>1000</v>
      </c>
      <c r="K114" s="102" t="s">
        <v>81</v>
      </c>
      <c r="L114" s="43"/>
      <c r="M114" s="88"/>
      <c r="N114" s="163"/>
      <c r="O114" s="97" t="s">
        <v>81</v>
      </c>
    </row>
    <row r="115" spans="1:15" ht="18.75" customHeight="1">
      <c r="A115" s="460" t="s">
        <v>475</v>
      </c>
      <c r="B115" s="461"/>
      <c r="C115" s="462"/>
      <c r="E115" s="385"/>
      <c r="F115" s="386"/>
      <c r="G115" s="387" t="s">
        <v>81</v>
      </c>
      <c r="H115" s="43"/>
      <c r="I115" s="562" t="s">
        <v>477</v>
      </c>
      <c r="J115" s="563"/>
      <c r="K115" s="564"/>
      <c r="L115" s="43"/>
      <c r="M115" s="88"/>
      <c r="N115" s="163"/>
      <c r="O115" s="97" t="s">
        <v>81</v>
      </c>
    </row>
    <row r="116" spans="1:15" ht="18.75" customHeight="1" thickBot="1">
      <c r="A116" s="463" t="s">
        <v>476</v>
      </c>
      <c r="B116" s="464"/>
      <c r="C116" s="391" t="s">
        <v>82</v>
      </c>
      <c r="E116" s="385"/>
      <c r="F116" s="386"/>
      <c r="G116" s="387" t="s">
        <v>81</v>
      </c>
      <c r="H116" s="43"/>
      <c r="I116" s="463" t="s">
        <v>133</v>
      </c>
      <c r="J116" s="464"/>
      <c r="K116" s="391" t="s">
        <v>82</v>
      </c>
      <c r="L116" s="43"/>
      <c r="M116" s="88"/>
      <c r="N116" s="163"/>
      <c r="O116" s="416" t="s">
        <v>81</v>
      </c>
    </row>
    <row r="117" spans="1:15" ht="18.75" customHeight="1">
      <c r="A117" s="88" t="s">
        <v>497</v>
      </c>
      <c r="B117" s="163">
        <v>6000</v>
      </c>
      <c r="C117" s="97" t="s">
        <v>81</v>
      </c>
      <c r="E117" s="382"/>
      <c r="F117" s="383"/>
      <c r="G117" s="384" t="s">
        <v>81</v>
      </c>
      <c r="H117" s="43"/>
      <c r="I117" s="88" t="s">
        <v>497</v>
      </c>
      <c r="J117" s="163">
        <v>5000</v>
      </c>
      <c r="K117" s="102" t="s">
        <v>81</v>
      </c>
      <c r="L117" s="43"/>
      <c r="M117" s="88"/>
      <c r="N117" s="163"/>
      <c r="O117" s="97" t="s">
        <v>81</v>
      </c>
    </row>
    <row r="118" spans="1:15" ht="18.75" customHeight="1">
      <c r="A118" s="382"/>
      <c r="B118" s="383"/>
      <c r="C118" s="396" t="s">
        <v>81</v>
      </c>
      <c r="E118" s="382"/>
      <c r="F118" s="383"/>
      <c r="G118" s="384" t="s">
        <v>81</v>
      </c>
      <c r="H118" s="43"/>
      <c r="I118" s="382"/>
      <c r="J118" s="383"/>
      <c r="K118" s="384" t="s">
        <v>81</v>
      </c>
      <c r="L118" s="43"/>
      <c r="M118" s="88"/>
      <c r="N118" s="163"/>
      <c r="O118" s="97" t="s">
        <v>81</v>
      </c>
    </row>
    <row r="119" spans="1:15" ht="18.75" customHeight="1">
      <c r="A119" s="382"/>
      <c r="B119" s="386"/>
      <c r="C119" s="396" t="s">
        <v>81</v>
      </c>
      <c r="E119" s="385"/>
      <c r="F119" s="386"/>
      <c r="G119" s="387" t="s">
        <v>81</v>
      </c>
      <c r="H119" s="43"/>
      <c r="I119" s="385"/>
      <c r="J119" s="386"/>
      <c r="K119" s="387" t="s">
        <v>81</v>
      </c>
      <c r="L119" s="43"/>
      <c r="M119" s="88"/>
      <c r="N119" s="163"/>
      <c r="O119" s="97" t="s">
        <v>81</v>
      </c>
    </row>
    <row r="120" spans="1:15" ht="18.75" customHeight="1">
      <c r="A120" s="382"/>
      <c r="B120" s="386"/>
      <c r="C120" s="387" t="s">
        <v>81</v>
      </c>
      <c r="E120" s="385"/>
      <c r="F120" s="386"/>
      <c r="G120" s="387" t="s">
        <v>81</v>
      </c>
      <c r="H120" s="43"/>
      <c r="I120" s="385"/>
      <c r="J120" s="386"/>
      <c r="K120" s="387" t="s">
        <v>81</v>
      </c>
      <c r="L120" s="43"/>
      <c r="M120" s="91"/>
      <c r="N120" s="266"/>
      <c r="O120" s="97" t="s">
        <v>81</v>
      </c>
    </row>
    <row r="121" spans="1:15" ht="18.75" customHeight="1">
      <c r="A121" s="382"/>
      <c r="B121" s="386"/>
      <c r="C121" s="387" t="s">
        <v>81</v>
      </c>
      <c r="E121" s="385"/>
      <c r="F121" s="386"/>
      <c r="G121" s="387" t="s">
        <v>81</v>
      </c>
      <c r="H121" s="43"/>
      <c r="I121" s="385"/>
      <c r="J121" s="386"/>
      <c r="K121" s="387" t="s">
        <v>81</v>
      </c>
      <c r="L121" s="43"/>
      <c r="M121" s="91"/>
      <c r="N121" s="266"/>
      <c r="O121" s="98" t="s">
        <v>81</v>
      </c>
    </row>
    <row r="122" spans="1:15" ht="18.75" customHeight="1">
      <c r="A122" s="382"/>
      <c r="B122" s="386"/>
      <c r="C122" s="387" t="s">
        <v>81</v>
      </c>
      <c r="E122" s="385"/>
      <c r="F122" s="386"/>
      <c r="G122" s="387" t="s">
        <v>81</v>
      </c>
      <c r="H122" s="43"/>
      <c r="I122" s="385"/>
      <c r="J122" s="386"/>
      <c r="K122" s="387" t="s">
        <v>81</v>
      </c>
      <c r="L122" s="43"/>
      <c r="M122" s="91"/>
      <c r="N122" s="266"/>
      <c r="O122" s="98" t="s">
        <v>81</v>
      </c>
    </row>
    <row r="123" spans="1:15" ht="18.75" customHeight="1">
      <c r="A123" s="382"/>
      <c r="B123" s="386"/>
      <c r="C123" s="387" t="s">
        <v>81</v>
      </c>
      <c r="E123" s="385"/>
      <c r="F123" s="386"/>
      <c r="G123" s="387" t="s">
        <v>81</v>
      </c>
      <c r="H123" s="43"/>
      <c r="I123" s="385"/>
      <c r="J123" s="386"/>
      <c r="K123" s="387" t="s">
        <v>81</v>
      </c>
      <c r="L123" s="43"/>
      <c r="M123" s="91"/>
      <c r="N123" s="266"/>
      <c r="O123" s="98" t="s">
        <v>81</v>
      </c>
    </row>
    <row r="124" spans="1:15" ht="18.75" customHeight="1">
      <c r="A124" s="382"/>
      <c r="B124" s="386"/>
      <c r="C124" s="387" t="s">
        <v>81</v>
      </c>
      <c r="E124" s="385"/>
      <c r="F124" s="386"/>
      <c r="G124" s="387" t="s">
        <v>81</v>
      </c>
      <c r="H124" s="43"/>
      <c r="I124" s="385"/>
      <c r="J124" s="386"/>
      <c r="K124" s="387" t="s">
        <v>81</v>
      </c>
      <c r="L124" s="43"/>
      <c r="M124" s="91"/>
      <c r="N124" s="266"/>
      <c r="O124" s="98" t="s">
        <v>81</v>
      </c>
    </row>
    <row r="125" spans="1:15" ht="18.75" customHeight="1">
      <c r="A125" s="382"/>
      <c r="B125" s="386"/>
      <c r="C125" s="387" t="s">
        <v>81</v>
      </c>
      <c r="E125" s="385"/>
      <c r="F125" s="386"/>
      <c r="G125" s="387" t="s">
        <v>81</v>
      </c>
      <c r="H125" s="43"/>
      <c r="I125" s="385"/>
      <c r="J125" s="386"/>
      <c r="K125" s="387" t="s">
        <v>81</v>
      </c>
      <c r="L125" s="43"/>
      <c r="M125" s="91"/>
      <c r="N125" s="266"/>
      <c r="O125" s="98" t="s">
        <v>81</v>
      </c>
    </row>
    <row r="126" spans="1:15" ht="18.75" customHeight="1">
      <c r="A126" s="382"/>
      <c r="B126" s="386"/>
      <c r="C126" s="387" t="s">
        <v>81</v>
      </c>
      <c r="E126" s="385"/>
      <c r="F126" s="386"/>
      <c r="G126" s="387" t="s">
        <v>81</v>
      </c>
      <c r="H126" s="43"/>
      <c r="I126" s="385"/>
      <c r="J126" s="386"/>
      <c r="K126" s="387" t="s">
        <v>81</v>
      </c>
      <c r="L126" s="43"/>
      <c r="M126" s="91"/>
      <c r="N126" s="266"/>
      <c r="O126" s="98" t="s">
        <v>81</v>
      </c>
    </row>
    <row r="127" spans="1:15" ht="18.75" customHeight="1">
      <c r="A127" s="382"/>
      <c r="B127" s="386"/>
      <c r="C127" s="387" t="s">
        <v>81</v>
      </c>
      <c r="E127" s="385"/>
      <c r="F127" s="386"/>
      <c r="G127" s="387" t="s">
        <v>81</v>
      </c>
      <c r="H127" s="43"/>
      <c r="I127" s="385"/>
      <c r="J127" s="386"/>
      <c r="K127" s="387" t="s">
        <v>81</v>
      </c>
      <c r="L127" s="43"/>
      <c r="M127" s="91"/>
      <c r="N127" s="266"/>
      <c r="O127" s="98" t="s">
        <v>81</v>
      </c>
    </row>
    <row r="128" spans="1:15" ht="18.75" customHeight="1">
      <c r="A128" s="382"/>
      <c r="B128" s="386"/>
      <c r="C128" s="387" t="s">
        <v>81</v>
      </c>
      <c r="E128" s="385"/>
      <c r="F128" s="386"/>
      <c r="G128" s="387" t="s">
        <v>81</v>
      </c>
      <c r="H128" s="43"/>
      <c r="I128" s="385"/>
      <c r="J128" s="386"/>
      <c r="K128" s="387" t="s">
        <v>81</v>
      </c>
      <c r="L128" s="43"/>
      <c r="M128" s="91"/>
      <c r="N128" s="266"/>
      <c r="O128" s="98" t="s">
        <v>81</v>
      </c>
    </row>
    <row r="129" spans="1:15" ht="18.75" customHeight="1" thickBot="1">
      <c r="A129" s="388"/>
      <c r="B129" s="389"/>
      <c r="C129" s="390" t="s">
        <v>81</v>
      </c>
      <c r="E129" s="388"/>
      <c r="F129" s="389"/>
      <c r="G129" s="390" t="s">
        <v>81</v>
      </c>
      <c r="H129" s="43"/>
      <c r="I129" s="388"/>
      <c r="J129" s="389"/>
      <c r="K129" s="390" t="s">
        <v>81</v>
      </c>
      <c r="L129" s="43"/>
      <c r="M129" s="89"/>
      <c r="N129" s="176"/>
      <c r="O129" s="99" t="s">
        <v>81</v>
      </c>
    </row>
    <row r="130" spans="1:15" ht="21" customHeight="1">
      <c r="A130" s="457" t="s">
        <v>102</v>
      </c>
      <c r="B130" s="458"/>
      <c r="C130" s="459"/>
      <c r="D130" s="80"/>
      <c r="E130" s="444" t="s">
        <v>103</v>
      </c>
      <c r="F130" s="445"/>
      <c r="G130" s="446"/>
      <c r="H130" s="80"/>
      <c r="I130" s="444" t="s">
        <v>104</v>
      </c>
      <c r="J130" s="445"/>
      <c r="K130" s="446"/>
      <c r="L130" s="80"/>
      <c r="M130" s="548" t="s">
        <v>328</v>
      </c>
      <c r="N130" s="549"/>
      <c r="O130" s="550"/>
    </row>
    <row r="131" spans="1:15" ht="13.5" customHeight="1" thickBot="1">
      <c r="A131" s="453" t="s">
        <v>133</v>
      </c>
      <c r="B131" s="454"/>
      <c r="C131" s="101" t="s">
        <v>82</v>
      </c>
      <c r="D131" s="90"/>
      <c r="E131" s="447" t="s">
        <v>134</v>
      </c>
      <c r="F131" s="448"/>
      <c r="G131" s="103" t="s">
        <v>82</v>
      </c>
      <c r="H131" s="90"/>
      <c r="I131" s="447" t="s">
        <v>84</v>
      </c>
      <c r="J131" s="448"/>
      <c r="K131" s="103" t="s">
        <v>82</v>
      </c>
      <c r="L131" s="90"/>
      <c r="M131" s="556" t="s">
        <v>132</v>
      </c>
      <c r="N131" s="557"/>
      <c r="O131" s="103" t="s">
        <v>82</v>
      </c>
    </row>
    <row r="132" spans="1:15" ht="18.75" customHeight="1" thickBot="1">
      <c r="A132" s="87" t="s">
        <v>497</v>
      </c>
      <c r="B132" s="265">
        <v>5000</v>
      </c>
      <c r="C132" s="97" t="s">
        <v>81</v>
      </c>
      <c r="E132" s="87" t="s">
        <v>497</v>
      </c>
      <c r="F132" s="265">
        <v>60</v>
      </c>
      <c r="G132" s="97" t="s">
        <v>81</v>
      </c>
      <c r="H132" s="43"/>
      <c r="I132" s="87" t="s">
        <v>497</v>
      </c>
      <c r="J132" s="265">
        <v>30</v>
      </c>
      <c r="K132" s="97" t="s">
        <v>81</v>
      </c>
      <c r="L132" s="43"/>
      <c r="M132" s="87" t="s">
        <v>497</v>
      </c>
      <c r="N132" s="265">
        <v>2500</v>
      </c>
      <c r="O132" s="97" t="s">
        <v>81</v>
      </c>
    </row>
    <row r="133" spans="1:15" ht="18.75" customHeight="1">
      <c r="A133" s="444" t="s">
        <v>361</v>
      </c>
      <c r="B133" s="445"/>
      <c r="C133" s="446"/>
      <c r="E133" s="444" t="s">
        <v>362</v>
      </c>
      <c r="F133" s="445"/>
      <c r="G133" s="446"/>
      <c r="H133" s="43"/>
      <c r="I133" s="444" t="s">
        <v>363</v>
      </c>
      <c r="J133" s="445"/>
      <c r="K133" s="446"/>
      <c r="L133" s="43"/>
      <c r="M133" s="540" t="s">
        <v>483</v>
      </c>
      <c r="N133" s="541"/>
      <c r="O133" s="542"/>
    </row>
    <row r="134" spans="1:15" ht="18.75" customHeight="1" thickBot="1">
      <c r="A134" s="455" t="s">
        <v>133</v>
      </c>
      <c r="B134" s="456"/>
      <c r="C134" s="103" t="s">
        <v>82</v>
      </c>
      <c r="E134" s="447" t="s">
        <v>141</v>
      </c>
      <c r="F134" s="448"/>
      <c r="G134" s="103" t="s">
        <v>82</v>
      </c>
      <c r="H134" s="43"/>
      <c r="I134" s="447" t="s">
        <v>87</v>
      </c>
      <c r="J134" s="448"/>
      <c r="K134" s="103" t="s">
        <v>82</v>
      </c>
      <c r="L134" s="43"/>
      <c r="M134" s="485" t="s">
        <v>357</v>
      </c>
      <c r="N134" s="486"/>
      <c r="O134" s="417" t="s">
        <v>82</v>
      </c>
    </row>
    <row r="135" spans="1:15" ht="18.75" customHeight="1" thickBot="1">
      <c r="A135" s="88" t="s">
        <v>497</v>
      </c>
      <c r="B135" s="163">
        <v>5000</v>
      </c>
      <c r="C135" s="102" t="s">
        <v>81</v>
      </c>
      <c r="E135" s="88" t="s">
        <v>497</v>
      </c>
      <c r="F135" s="163">
        <v>200</v>
      </c>
      <c r="G135" s="102" t="s">
        <v>81</v>
      </c>
      <c r="H135" s="43"/>
      <c r="I135" s="88" t="s">
        <v>497</v>
      </c>
      <c r="J135" s="163">
        <v>50</v>
      </c>
      <c r="K135" s="102" t="s">
        <v>81</v>
      </c>
      <c r="L135" s="43"/>
      <c r="M135" s="88" t="s">
        <v>497</v>
      </c>
      <c r="N135" s="163">
        <v>3000</v>
      </c>
      <c r="O135" s="102" t="s">
        <v>81</v>
      </c>
    </row>
    <row r="136" spans="1:15" ht="18.75" customHeight="1">
      <c r="A136" s="490" t="s">
        <v>516</v>
      </c>
      <c r="B136" s="491"/>
      <c r="C136" s="492"/>
      <c r="E136" s="476" t="s">
        <v>481</v>
      </c>
      <c r="F136" s="477"/>
      <c r="G136" s="478"/>
      <c r="H136" s="43"/>
      <c r="I136" s="476" t="s">
        <v>482</v>
      </c>
      <c r="J136" s="477"/>
      <c r="K136" s="478"/>
      <c r="L136" s="43"/>
      <c r="M136" s="382"/>
      <c r="N136" s="383"/>
      <c r="O136" s="384" t="s">
        <v>81</v>
      </c>
    </row>
    <row r="137" spans="1:15" ht="18.75" customHeight="1" thickBot="1">
      <c r="A137" s="558" t="s">
        <v>133</v>
      </c>
      <c r="B137" s="559"/>
      <c r="C137" s="414" t="s">
        <v>82</v>
      </c>
      <c r="E137" s="543" t="s">
        <v>141</v>
      </c>
      <c r="F137" s="544"/>
      <c r="G137" s="417" t="s">
        <v>82</v>
      </c>
      <c r="H137" s="43"/>
      <c r="I137" s="543" t="s">
        <v>90</v>
      </c>
      <c r="J137" s="544"/>
      <c r="K137" s="417" t="s">
        <v>82</v>
      </c>
      <c r="L137" s="43"/>
      <c r="M137" s="382"/>
      <c r="N137" s="383"/>
      <c r="O137" s="384" t="s">
        <v>81</v>
      </c>
    </row>
    <row r="138" spans="1:15" ht="18.75" customHeight="1">
      <c r="A138" s="88"/>
      <c r="B138" s="163"/>
      <c r="C138" s="102" t="s">
        <v>81</v>
      </c>
      <c r="E138" s="88" t="s">
        <v>497</v>
      </c>
      <c r="F138" s="163">
        <v>200</v>
      </c>
      <c r="G138" s="102" t="s">
        <v>81</v>
      </c>
      <c r="H138" s="43"/>
      <c r="I138" s="88" t="s">
        <v>497</v>
      </c>
      <c r="J138" s="163">
        <v>36</v>
      </c>
      <c r="K138" s="102" t="s">
        <v>81</v>
      </c>
      <c r="L138" s="43"/>
      <c r="M138" s="382"/>
      <c r="N138" s="383"/>
      <c r="O138" s="384" t="s">
        <v>81</v>
      </c>
    </row>
    <row r="139" spans="1:15" ht="18.75" customHeight="1">
      <c r="A139" s="88"/>
      <c r="B139" s="163"/>
      <c r="C139" s="102" t="s">
        <v>81</v>
      </c>
      <c r="E139" s="382"/>
      <c r="F139" s="383"/>
      <c r="G139" s="384" t="s">
        <v>81</v>
      </c>
      <c r="H139" s="43"/>
      <c r="I139" s="88"/>
      <c r="J139" s="163"/>
      <c r="K139" s="102" t="s">
        <v>81</v>
      </c>
      <c r="L139" s="43"/>
      <c r="M139" s="382"/>
      <c r="N139" s="383"/>
      <c r="O139" s="384" t="s">
        <v>81</v>
      </c>
    </row>
    <row r="140" spans="1:15" ht="18.75" customHeight="1">
      <c r="A140" s="88"/>
      <c r="B140" s="266"/>
      <c r="C140" s="98" t="s">
        <v>81</v>
      </c>
      <c r="E140" s="385"/>
      <c r="F140" s="386"/>
      <c r="G140" s="387" t="s">
        <v>81</v>
      </c>
      <c r="H140" s="43"/>
      <c r="I140" s="91"/>
      <c r="J140" s="266"/>
      <c r="K140" s="98" t="s">
        <v>81</v>
      </c>
      <c r="L140" s="43"/>
      <c r="M140" s="385"/>
      <c r="N140" s="386"/>
      <c r="O140" s="387" t="s">
        <v>81</v>
      </c>
    </row>
    <row r="141" spans="1:15" ht="18.75" customHeight="1">
      <c r="A141" s="88"/>
      <c r="B141" s="266"/>
      <c r="C141" s="98" t="s">
        <v>81</v>
      </c>
      <c r="E141" s="385"/>
      <c r="F141" s="386"/>
      <c r="G141" s="387" t="s">
        <v>81</v>
      </c>
      <c r="H141" s="43"/>
      <c r="I141" s="91"/>
      <c r="J141" s="266"/>
      <c r="K141" s="98" t="s">
        <v>81</v>
      </c>
      <c r="L141" s="43"/>
      <c r="M141" s="385"/>
      <c r="N141" s="386"/>
      <c r="O141" s="387" t="s">
        <v>81</v>
      </c>
    </row>
    <row r="142" spans="1:15" ht="18.75" customHeight="1">
      <c r="A142" s="88"/>
      <c r="B142" s="266"/>
      <c r="C142" s="98" t="s">
        <v>81</v>
      </c>
      <c r="E142" s="385"/>
      <c r="F142" s="386"/>
      <c r="G142" s="387" t="s">
        <v>81</v>
      </c>
      <c r="H142" s="43"/>
      <c r="I142" s="91"/>
      <c r="J142" s="266"/>
      <c r="K142" s="98" t="s">
        <v>81</v>
      </c>
      <c r="L142" s="43"/>
      <c r="M142" s="385"/>
      <c r="N142" s="386"/>
      <c r="O142" s="387" t="s">
        <v>81</v>
      </c>
    </row>
    <row r="143" spans="1:15" ht="18.75" customHeight="1">
      <c r="A143" s="88"/>
      <c r="B143" s="266"/>
      <c r="C143" s="98" t="s">
        <v>81</v>
      </c>
      <c r="E143" s="385"/>
      <c r="F143" s="386"/>
      <c r="G143" s="387" t="s">
        <v>81</v>
      </c>
      <c r="H143" s="43"/>
      <c r="I143" s="91"/>
      <c r="J143" s="266"/>
      <c r="K143" s="98" t="s">
        <v>81</v>
      </c>
      <c r="L143" s="43"/>
      <c r="M143" s="385"/>
      <c r="N143" s="386"/>
      <c r="O143" s="387" t="s">
        <v>81</v>
      </c>
    </row>
    <row r="144" spans="1:15" ht="18.75" customHeight="1">
      <c r="A144" s="88"/>
      <c r="B144" s="266"/>
      <c r="C144" s="98" t="s">
        <v>81</v>
      </c>
      <c r="E144" s="385"/>
      <c r="F144" s="386"/>
      <c r="G144" s="387" t="s">
        <v>81</v>
      </c>
      <c r="H144" s="43"/>
      <c r="I144" s="91"/>
      <c r="J144" s="266"/>
      <c r="K144" s="98" t="s">
        <v>81</v>
      </c>
      <c r="L144" s="43"/>
      <c r="M144" s="385"/>
      <c r="N144" s="386"/>
      <c r="O144" s="387" t="s">
        <v>81</v>
      </c>
    </row>
    <row r="145" spans="1:15" ht="18.75" customHeight="1">
      <c r="A145" s="88"/>
      <c r="B145" s="266"/>
      <c r="C145" s="98" t="s">
        <v>81</v>
      </c>
      <c r="E145" s="385"/>
      <c r="F145" s="386"/>
      <c r="G145" s="387" t="s">
        <v>81</v>
      </c>
      <c r="H145" s="43"/>
      <c r="I145" s="91"/>
      <c r="J145" s="266"/>
      <c r="K145" s="98" t="s">
        <v>81</v>
      </c>
      <c r="L145" s="43"/>
      <c r="M145" s="385"/>
      <c r="N145" s="386"/>
      <c r="O145" s="387" t="s">
        <v>81</v>
      </c>
    </row>
    <row r="146" spans="1:15" ht="18.75" customHeight="1">
      <c r="A146" s="88"/>
      <c r="B146" s="266"/>
      <c r="C146" s="98" t="s">
        <v>81</v>
      </c>
      <c r="E146" s="385"/>
      <c r="F146" s="386"/>
      <c r="G146" s="387" t="s">
        <v>81</v>
      </c>
      <c r="H146" s="43"/>
      <c r="I146" s="91"/>
      <c r="J146" s="266"/>
      <c r="K146" s="98" t="s">
        <v>81</v>
      </c>
      <c r="L146" s="43"/>
      <c r="M146" s="385"/>
      <c r="N146" s="386"/>
      <c r="O146" s="387" t="s">
        <v>81</v>
      </c>
    </row>
    <row r="147" spans="1:15" ht="18.75" customHeight="1">
      <c r="A147" s="88"/>
      <c r="B147" s="266"/>
      <c r="C147" s="98" t="s">
        <v>81</v>
      </c>
      <c r="E147" s="385"/>
      <c r="F147" s="386"/>
      <c r="G147" s="387" t="s">
        <v>81</v>
      </c>
      <c r="H147" s="43"/>
      <c r="I147" s="91"/>
      <c r="J147" s="266"/>
      <c r="K147" s="98" t="s">
        <v>81</v>
      </c>
      <c r="L147" s="43"/>
      <c r="M147" s="385"/>
      <c r="N147" s="386"/>
      <c r="O147" s="387" t="s">
        <v>81</v>
      </c>
    </row>
    <row r="148" spans="1:15" ht="18.75" customHeight="1">
      <c r="A148" s="88"/>
      <c r="B148" s="266"/>
      <c r="C148" s="98" t="s">
        <v>81</v>
      </c>
      <c r="E148" s="385"/>
      <c r="F148" s="386"/>
      <c r="G148" s="387" t="s">
        <v>81</v>
      </c>
      <c r="H148" s="43"/>
      <c r="I148" s="91"/>
      <c r="J148" s="266"/>
      <c r="K148" s="98" t="s">
        <v>81</v>
      </c>
      <c r="L148" s="43"/>
      <c r="M148" s="385"/>
      <c r="N148" s="386"/>
      <c r="O148" s="387" t="s">
        <v>81</v>
      </c>
    </row>
    <row r="149" spans="1:15" ht="18.75" customHeight="1">
      <c r="A149" s="88"/>
      <c r="B149" s="266"/>
      <c r="C149" s="98" t="s">
        <v>81</v>
      </c>
      <c r="E149" s="385"/>
      <c r="F149" s="386"/>
      <c r="G149" s="387" t="s">
        <v>81</v>
      </c>
      <c r="H149" s="43"/>
      <c r="I149" s="91"/>
      <c r="J149" s="266"/>
      <c r="K149" s="98" t="s">
        <v>81</v>
      </c>
      <c r="L149" s="43"/>
      <c r="M149" s="385"/>
      <c r="N149" s="386"/>
      <c r="O149" s="387" t="s">
        <v>81</v>
      </c>
    </row>
    <row r="150" spans="1:15" ht="18.75" customHeight="1" thickBot="1">
      <c r="A150" s="89"/>
      <c r="B150" s="176"/>
      <c r="C150" s="99" t="s">
        <v>81</v>
      </c>
      <c r="E150" s="388"/>
      <c r="F150" s="389"/>
      <c r="G150" s="390" t="s">
        <v>81</v>
      </c>
      <c r="H150" s="43"/>
      <c r="I150" s="89"/>
      <c r="J150" s="176"/>
      <c r="K150" s="99" t="s">
        <v>81</v>
      </c>
      <c r="L150" s="43"/>
      <c r="M150" s="388"/>
      <c r="N150" s="389"/>
      <c r="O150" s="390" t="s">
        <v>81</v>
      </c>
    </row>
    <row r="151" spans="1:15" ht="12.75" customHeight="1" thickBot="1">
      <c r="M151" s="35"/>
      <c r="N151" s="90"/>
    </row>
    <row r="152" spans="1:15" ht="21" customHeight="1">
      <c r="A152" s="468" t="s">
        <v>105</v>
      </c>
      <c r="B152" s="469"/>
      <c r="C152" s="470"/>
      <c r="D152" s="80"/>
      <c r="E152" s="523" t="s">
        <v>106</v>
      </c>
      <c r="F152" s="524"/>
      <c r="G152" s="525"/>
      <c r="H152" s="80"/>
      <c r="I152" s="444" t="s">
        <v>107</v>
      </c>
      <c r="J152" s="445"/>
      <c r="K152" s="446"/>
      <c r="L152" s="80"/>
      <c r="M152" s="523" t="s">
        <v>378</v>
      </c>
      <c r="N152" s="524"/>
      <c r="O152" s="525"/>
    </row>
    <row r="153" spans="1:15" s="275" customFormat="1" ht="13.5" customHeight="1" thickBot="1">
      <c r="A153" s="455" t="s">
        <v>132</v>
      </c>
      <c r="B153" s="456"/>
      <c r="C153" s="273" t="s">
        <v>82</v>
      </c>
      <c r="D153" s="274"/>
      <c r="E153" s="455" t="s">
        <v>132</v>
      </c>
      <c r="F153" s="456"/>
      <c r="G153" s="273" t="s">
        <v>82</v>
      </c>
      <c r="H153" s="274"/>
      <c r="I153" s="455" t="s">
        <v>132</v>
      </c>
      <c r="J153" s="456"/>
      <c r="K153" s="273" t="s">
        <v>82</v>
      </c>
      <c r="L153" s="274"/>
      <c r="M153" s="455" t="s">
        <v>135</v>
      </c>
      <c r="N153" s="456"/>
      <c r="O153" s="273" t="s">
        <v>82</v>
      </c>
    </row>
    <row r="154" spans="1:15" ht="18.75" customHeight="1" thickBot="1">
      <c r="A154" s="87" t="s">
        <v>497</v>
      </c>
      <c r="B154" s="265">
        <v>2500</v>
      </c>
      <c r="C154" s="97" t="s">
        <v>81</v>
      </c>
      <c r="E154" s="87" t="s">
        <v>497</v>
      </c>
      <c r="F154" s="265">
        <v>2500</v>
      </c>
      <c r="G154" s="97" t="s">
        <v>81</v>
      </c>
      <c r="H154" s="43"/>
      <c r="I154" s="87" t="s">
        <v>497</v>
      </c>
      <c r="J154" s="265">
        <v>2500</v>
      </c>
      <c r="K154" s="97" t="s">
        <v>81</v>
      </c>
      <c r="L154" s="43"/>
      <c r="M154" s="87" t="s">
        <v>497</v>
      </c>
      <c r="N154" s="265">
        <v>2000</v>
      </c>
      <c r="O154" s="97" t="s">
        <v>81</v>
      </c>
    </row>
    <row r="155" spans="1:15" ht="18.75" customHeight="1">
      <c r="A155" s="540" t="s">
        <v>484</v>
      </c>
      <c r="B155" s="541"/>
      <c r="C155" s="542"/>
      <c r="D155" s="418"/>
      <c r="E155" s="526" t="s">
        <v>485</v>
      </c>
      <c r="F155" s="527"/>
      <c r="G155" s="528"/>
      <c r="H155" s="418"/>
      <c r="I155" s="476" t="s">
        <v>486</v>
      </c>
      <c r="J155" s="477"/>
      <c r="K155" s="478"/>
      <c r="L155" s="418"/>
      <c r="M155" s="526" t="s">
        <v>487</v>
      </c>
      <c r="N155" s="527"/>
      <c r="O155" s="528"/>
    </row>
    <row r="156" spans="1:15" ht="18.75" customHeight="1" thickBot="1">
      <c r="A156" s="485" t="s">
        <v>357</v>
      </c>
      <c r="B156" s="486"/>
      <c r="C156" s="419" t="s">
        <v>82</v>
      </c>
      <c r="D156" s="420"/>
      <c r="E156" s="485" t="s">
        <v>133</v>
      </c>
      <c r="F156" s="486"/>
      <c r="G156" s="419" t="s">
        <v>82</v>
      </c>
      <c r="H156" s="420"/>
      <c r="I156" s="485" t="s">
        <v>132</v>
      </c>
      <c r="J156" s="486"/>
      <c r="K156" s="419" t="s">
        <v>82</v>
      </c>
      <c r="L156" s="420"/>
      <c r="M156" s="485" t="s">
        <v>488</v>
      </c>
      <c r="N156" s="486"/>
      <c r="O156" s="419" t="s">
        <v>82</v>
      </c>
    </row>
    <row r="157" spans="1:15" ht="18.75" customHeight="1">
      <c r="A157" s="88" t="s">
        <v>497</v>
      </c>
      <c r="B157" s="163">
        <v>3000</v>
      </c>
      <c r="C157" s="102" t="s">
        <v>81</v>
      </c>
      <c r="E157" s="88" t="s">
        <v>497</v>
      </c>
      <c r="F157" s="163">
        <v>5000</v>
      </c>
      <c r="G157" s="102" t="s">
        <v>81</v>
      </c>
      <c r="H157" s="43"/>
      <c r="I157" s="88" t="s">
        <v>497</v>
      </c>
      <c r="J157" s="163">
        <v>2500</v>
      </c>
      <c r="K157" s="102" t="s">
        <v>81</v>
      </c>
      <c r="L157" s="43"/>
      <c r="M157" s="88" t="s">
        <v>497</v>
      </c>
      <c r="N157" s="163">
        <v>2500</v>
      </c>
      <c r="O157" s="102" t="s">
        <v>81</v>
      </c>
    </row>
    <row r="158" spans="1:15" ht="18.75" customHeight="1">
      <c r="A158" s="382"/>
      <c r="B158" s="383"/>
      <c r="C158" s="384" t="s">
        <v>81</v>
      </c>
      <c r="E158" s="382"/>
      <c r="F158" s="383"/>
      <c r="G158" s="384" t="s">
        <v>81</v>
      </c>
      <c r="H158" s="43"/>
      <c r="I158" s="382"/>
      <c r="J158" s="383"/>
      <c r="K158" s="384" t="s">
        <v>81</v>
      </c>
      <c r="L158" s="43"/>
      <c r="M158" s="382"/>
      <c r="N158" s="383"/>
      <c r="O158" s="384" t="s">
        <v>81</v>
      </c>
    </row>
    <row r="159" spans="1:15" ht="18.75" customHeight="1">
      <c r="A159" s="382"/>
      <c r="B159" s="383"/>
      <c r="C159" s="384" t="s">
        <v>81</v>
      </c>
      <c r="E159" s="382"/>
      <c r="F159" s="383"/>
      <c r="G159" s="384" t="s">
        <v>81</v>
      </c>
      <c r="H159" s="43"/>
      <c r="I159" s="382"/>
      <c r="J159" s="383"/>
      <c r="K159" s="384" t="s">
        <v>81</v>
      </c>
      <c r="L159" s="43"/>
      <c r="M159" s="382"/>
      <c r="N159" s="383"/>
      <c r="O159" s="384" t="s">
        <v>81</v>
      </c>
    </row>
    <row r="160" spans="1:15" ht="18.75" customHeight="1">
      <c r="A160" s="382"/>
      <c r="B160" s="383"/>
      <c r="C160" s="384" t="s">
        <v>81</v>
      </c>
      <c r="E160" s="382"/>
      <c r="F160" s="383"/>
      <c r="G160" s="384" t="s">
        <v>81</v>
      </c>
      <c r="H160" s="43"/>
      <c r="I160" s="382"/>
      <c r="J160" s="383"/>
      <c r="K160" s="384" t="s">
        <v>81</v>
      </c>
      <c r="L160" s="43"/>
      <c r="M160" s="382"/>
      <c r="N160" s="383"/>
      <c r="O160" s="384" t="s">
        <v>81</v>
      </c>
    </row>
    <row r="161" spans="1:15" ht="18.75" customHeight="1">
      <c r="A161" s="382"/>
      <c r="B161" s="383"/>
      <c r="C161" s="384" t="s">
        <v>81</v>
      </c>
      <c r="E161" s="382"/>
      <c r="F161" s="383"/>
      <c r="G161" s="384" t="s">
        <v>81</v>
      </c>
      <c r="H161" s="43"/>
      <c r="I161" s="382"/>
      <c r="J161" s="383"/>
      <c r="K161" s="384" t="s">
        <v>81</v>
      </c>
      <c r="L161" s="43"/>
      <c r="M161" s="382"/>
      <c r="N161" s="383"/>
      <c r="O161" s="384" t="s">
        <v>81</v>
      </c>
    </row>
    <row r="162" spans="1:15" ht="18.75" customHeight="1">
      <c r="A162" s="382"/>
      <c r="B162" s="383"/>
      <c r="C162" s="384" t="s">
        <v>81</v>
      </c>
      <c r="E162" s="382"/>
      <c r="F162" s="383"/>
      <c r="G162" s="384" t="s">
        <v>81</v>
      </c>
      <c r="H162" s="43"/>
      <c r="I162" s="382"/>
      <c r="J162" s="383"/>
      <c r="K162" s="384" t="s">
        <v>81</v>
      </c>
      <c r="L162" s="43"/>
      <c r="M162" s="382"/>
      <c r="N162" s="383"/>
      <c r="O162" s="384" t="s">
        <v>81</v>
      </c>
    </row>
    <row r="163" spans="1:15" ht="18.75" customHeight="1">
      <c r="A163" s="382"/>
      <c r="B163" s="386"/>
      <c r="C163" s="387" t="s">
        <v>81</v>
      </c>
      <c r="E163" s="385"/>
      <c r="F163" s="386"/>
      <c r="G163" s="387" t="s">
        <v>81</v>
      </c>
      <c r="H163" s="43"/>
      <c r="I163" s="385"/>
      <c r="J163" s="386"/>
      <c r="K163" s="387" t="s">
        <v>81</v>
      </c>
      <c r="L163" s="43"/>
      <c r="M163" s="385"/>
      <c r="N163" s="386"/>
      <c r="O163" s="387" t="s">
        <v>81</v>
      </c>
    </row>
    <row r="164" spans="1:15" ht="18.75" customHeight="1">
      <c r="A164" s="382"/>
      <c r="B164" s="386"/>
      <c r="C164" s="387" t="s">
        <v>81</v>
      </c>
      <c r="E164" s="385"/>
      <c r="F164" s="386"/>
      <c r="G164" s="387" t="s">
        <v>81</v>
      </c>
      <c r="H164" s="43"/>
      <c r="I164" s="385"/>
      <c r="J164" s="386"/>
      <c r="K164" s="387" t="s">
        <v>81</v>
      </c>
      <c r="L164" s="43"/>
      <c r="M164" s="385"/>
      <c r="N164" s="386"/>
      <c r="O164" s="387" t="s">
        <v>81</v>
      </c>
    </row>
    <row r="165" spans="1:15" ht="18.75" customHeight="1">
      <c r="A165" s="382"/>
      <c r="B165" s="386"/>
      <c r="C165" s="387" t="s">
        <v>81</v>
      </c>
      <c r="E165" s="385"/>
      <c r="F165" s="386"/>
      <c r="G165" s="387" t="s">
        <v>81</v>
      </c>
      <c r="H165" s="43"/>
      <c r="I165" s="385"/>
      <c r="J165" s="386"/>
      <c r="K165" s="387" t="s">
        <v>81</v>
      </c>
      <c r="L165" s="43"/>
      <c r="M165" s="385"/>
      <c r="N165" s="386"/>
      <c r="O165" s="387" t="s">
        <v>81</v>
      </c>
    </row>
    <row r="166" spans="1:15" ht="18.75" customHeight="1">
      <c r="A166" s="382"/>
      <c r="B166" s="386"/>
      <c r="C166" s="387" t="s">
        <v>81</v>
      </c>
      <c r="E166" s="385"/>
      <c r="F166" s="386"/>
      <c r="G166" s="387" t="s">
        <v>81</v>
      </c>
      <c r="H166" s="43"/>
      <c r="I166" s="385"/>
      <c r="J166" s="386"/>
      <c r="K166" s="387" t="s">
        <v>81</v>
      </c>
      <c r="L166" s="43"/>
      <c r="M166" s="385"/>
      <c r="N166" s="386"/>
      <c r="O166" s="387" t="s">
        <v>81</v>
      </c>
    </row>
    <row r="167" spans="1:15" ht="18.75" customHeight="1">
      <c r="A167" s="382"/>
      <c r="B167" s="386"/>
      <c r="C167" s="387" t="s">
        <v>81</v>
      </c>
      <c r="E167" s="385"/>
      <c r="F167" s="386"/>
      <c r="G167" s="387" t="s">
        <v>81</v>
      </c>
      <c r="H167" s="43"/>
      <c r="I167" s="385"/>
      <c r="J167" s="386"/>
      <c r="K167" s="387" t="s">
        <v>81</v>
      </c>
      <c r="L167" s="43"/>
      <c r="M167" s="385"/>
      <c r="N167" s="386"/>
      <c r="O167" s="387" t="s">
        <v>81</v>
      </c>
    </row>
    <row r="168" spans="1:15" ht="18.75" customHeight="1">
      <c r="A168" s="382"/>
      <c r="B168" s="386"/>
      <c r="C168" s="387" t="s">
        <v>81</v>
      </c>
      <c r="E168" s="385"/>
      <c r="F168" s="386"/>
      <c r="G168" s="387" t="s">
        <v>81</v>
      </c>
      <c r="H168" s="43"/>
      <c r="I168" s="385"/>
      <c r="J168" s="386"/>
      <c r="K168" s="387" t="s">
        <v>81</v>
      </c>
      <c r="L168" s="43"/>
      <c r="M168" s="385"/>
      <c r="N168" s="386"/>
      <c r="O168" s="387" t="s">
        <v>81</v>
      </c>
    </row>
    <row r="169" spans="1:15" ht="18.75" customHeight="1">
      <c r="A169" s="382"/>
      <c r="B169" s="386"/>
      <c r="C169" s="387" t="s">
        <v>81</v>
      </c>
      <c r="E169" s="385"/>
      <c r="F169" s="386"/>
      <c r="G169" s="387" t="s">
        <v>81</v>
      </c>
      <c r="H169" s="43"/>
      <c r="I169" s="385"/>
      <c r="J169" s="386"/>
      <c r="K169" s="387" t="s">
        <v>81</v>
      </c>
      <c r="L169" s="43"/>
      <c r="M169" s="385"/>
      <c r="N169" s="386"/>
      <c r="O169" s="387" t="s">
        <v>81</v>
      </c>
    </row>
    <row r="170" spans="1:15" ht="18.75" customHeight="1">
      <c r="A170" s="382"/>
      <c r="B170" s="386"/>
      <c r="C170" s="387" t="s">
        <v>81</v>
      </c>
      <c r="E170" s="385"/>
      <c r="F170" s="386"/>
      <c r="G170" s="387" t="s">
        <v>81</v>
      </c>
      <c r="H170" s="43"/>
      <c r="I170" s="385"/>
      <c r="J170" s="386"/>
      <c r="K170" s="387" t="s">
        <v>81</v>
      </c>
      <c r="L170" s="43"/>
      <c r="M170" s="385"/>
      <c r="N170" s="386"/>
      <c r="O170" s="387" t="s">
        <v>81</v>
      </c>
    </row>
    <row r="171" spans="1:15" ht="18.75" customHeight="1">
      <c r="A171" s="382"/>
      <c r="B171" s="386"/>
      <c r="C171" s="387" t="s">
        <v>81</v>
      </c>
      <c r="E171" s="385"/>
      <c r="F171" s="386"/>
      <c r="G171" s="387" t="s">
        <v>81</v>
      </c>
      <c r="H171" s="43"/>
      <c r="I171" s="385"/>
      <c r="J171" s="386"/>
      <c r="K171" s="387" t="s">
        <v>81</v>
      </c>
      <c r="L171" s="43"/>
      <c r="M171" s="385"/>
      <c r="N171" s="386"/>
      <c r="O171" s="387" t="s">
        <v>81</v>
      </c>
    </row>
    <row r="172" spans="1:15" ht="18.75" customHeight="1" thickBot="1">
      <c r="A172" s="388"/>
      <c r="B172" s="389"/>
      <c r="C172" s="390" t="s">
        <v>81</v>
      </c>
      <c r="E172" s="388"/>
      <c r="F172" s="389"/>
      <c r="G172" s="390" t="s">
        <v>81</v>
      </c>
      <c r="H172" s="43"/>
      <c r="I172" s="388"/>
      <c r="J172" s="389"/>
      <c r="K172" s="390" t="s">
        <v>81</v>
      </c>
      <c r="L172" s="43"/>
      <c r="M172" s="388"/>
      <c r="N172" s="389"/>
      <c r="O172" s="390" t="s">
        <v>81</v>
      </c>
    </row>
    <row r="173" spans="1:15" ht="20.25" customHeight="1">
      <c r="A173" s="529" t="s">
        <v>379</v>
      </c>
      <c r="B173" s="530"/>
      <c r="C173" s="531"/>
      <c r="D173" s="80"/>
      <c r="E173" s="529" t="s">
        <v>490</v>
      </c>
      <c r="F173" s="530"/>
      <c r="G173" s="531"/>
      <c r="H173" s="80"/>
      <c r="I173" s="529" t="s">
        <v>492</v>
      </c>
      <c r="J173" s="530"/>
      <c r="K173" s="531"/>
      <c r="L173" s="80"/>
      <c r="M173" s="487" t="s">
        <v>386</v>
      </c>
      <c r="N173" s="488"/>
      <c r="O173" s="489"/>
    </row>
    <row r="174" spans="1:15" ht="13.5" customHeight="1" thickBot="1">
      <c r="A174" s="554" t="s">
        <v>132</v>
      </c>
      <c r="B174" s="555"/>
      <c r="C174" s="103" t="s">
        <v>82</v>
      </c>
      <c r="D174" s="90"/>
      <c r="E174" s="554" t="s">
        <v>132</v>
      </c>
      <c r="F174" s="555"/>
      <c r="G174" s="103" t="s">
        <v>82</v>
      </c>
      <c r="H174" s="276"/>
      <c r="I174" s="554" t="s">
        <v>132</v>
      </c>
      <c r="J174" s="555"/>
      <c r="K174" s="103" t="s">
        <v>82</v>
      </c>
      <c r="L174" s="90"/>
      <c r="M174" s="451" t="s">
        <v>384</v>
      </c>
      <c r="N174" s="452"/>
      <c r="O174" s="104" t="s">
        <v>82</v>
      </c>
    </row>
    <row r="175" spans="1:15" ht="18.75" customHeight="1" thickBot="1">
      <c r="A175" s="87" t="s">
        <v>497</v>
      </c>
      <c r="B175" s="265">
        <v>2500</v>
      </c>
      <c r="C175" s="97" t="s">
        <v>81</v>
      </c>
      <c r="D175" s="213"/>
      <c r="E175" s="87" t="s">
        <v>497</v>
      </c>
      <c r="F175" s="265">
        <v>2500</v>
      </c>
      <c r="G175" s="97" t="s">
        <v>81</v>
      </c>
      <c r="H175" s="213"/>
      <c r="I175" s="87" t="s">
        <v>497</v>
      </c>
      <c r="J175" s="265">
        <v>2500</v>
      </c>
      <c r="K175" s="97" t="s">
        <v>81</v>
      </c>
      <c r="L175" s="43"/>
      <c r="M175" s="87" t="s">
        <v>497</v>
      </c>
      <c r="N175" s="265">
        <v>50</v>
      </c>
      <c r="O175" s="97" t="s">
        <v>81</v>
      </c>
    </row>
    <row r="176" spans="1:15" ht="18.75" customHeight="1">
      <c r="A176" s="545" t="s">
        <v>489</v>
      </c>
      <c r="B176" s="546"/>
      <c r="C176" s="547"/>
      <c r="D176" s="154"/>
      <c r="E176" s="545" t="s">
        <v>491</v>
      </c>
      <c r="F176" s="546"/>
      <c r="G176" s="547"/>
      <c r="H176" s="154"/>
      <c r="I176" s="545" t="s">
        <v>493</v>
      </c>
      <c r="J176" s="546"/>
      <c r="K176" s="547"/>
      <c r="L176" s="43"/>
      <c r="M176" s="444" t="s">
        <v>385</v>
      </c>
      <c r="N176" s="445"/>
      <c r="O176" s="446"/>
    </row>
    <row r="177" spans="1:15" ht="18.75" customHeight="1" thickBot="1">
      <c r="A177" s="485" t="s">
        <v>357</v>
      </c>
      <c r="B177" s="486"/>
      <c r="C177" s="417" t="s">
        <v>82</v>
      </c>
      <c r="D177" s="276"/>
      <c r="E177" s="485" t="s">
        <v>132</v>
      </c>
      <c r="F177" s="486"/>
      <c r="G177" s="417" t="s">
        <v>82</v>
      </c>
      <c r="H177" s="276"/>
      <c r="I177" s="485" t="s">
        <v>360</v>
      </c>
      <c r="J177" s="486"/>
      <c r="K177" s="417" t="s">
        <v>82</v>
      </c>
      <c r="L177" s="43"/>
      <c r="M177" s="447" t="s">
        <v>384</v>
      </c>
      <c r="N177" s="448"/>
      <c r="O177" s="103" t="s">
        <v>82</v>
      </c>
    </row>
    <row r="178" spans="1:15" ht="18.75" customHeight="1" thickBot="1">
      <c r="A178" s="88" t="s">
        <v>497</v>
      </c>
      <c r="B178" s="163">
        <v>3000</v>
      </c>
      <c r="C178" s="102" t="s">
        <v>81</v>
      </c>
      <c r="D178" s="213"/>
      <c r="E178" s="88" t="s">
        <v>497</v>
      </c>
      <c r="F178" s="163">
        <v>2500</v>
      </c>
      <c r="G178" s="102" t="s">
        <v>81</v>
      </c>
      <c r="H178" s="213"/>
      <c r="I178" s="88" t="s">
        <v>497</v>
      </c>
      <c r="J178" s="163">
        <v>1000</v>
      </c>
      <c r="K178" s="102" t="s">
        <v>81</v>
      </c>
      <c r="L178" s="43"/>
      <c r="M178" s="88" t="s">
        <v>497</v>
      </c>
      <c r="N178" s="163">
        <v>50</v>
      </c>
      <c r="O178" s="368" t="s">
        <v>81</v>
      </c>
    </row>
    <row r="179" spans="1:15" ht="18.75" customHeight="1">
      <c r="A179" s="382"/>
      <c r="B179" s="383"/>
      <c r="C179" s="384" t="s">
        <v>81</v>
      </c>
      <c r="E179" s="382"/>
      <c r="F179" s="383"/>
      <c r="G179" s="384" t="s">
        <v>81</v>
      </c>
      <c r="H179" s="213"/>
      <c r="I179" s="382"/>
      <c r="J179" s="383"/>
      <c r="K179" s="384" t="s">
        <v>81</v>
      </c>
      <c r="L179" s="43"/>
      <c r="M179" s="476" t="s">
        <v>495</v>
      </c>
      <c r="N179" s="477"/>
      <c r="O179" s="478"/>
    </row>
    <row r="180" spans="1:15" ht="18.75" customHeight="1" thickBot="1">
      <c r="A180" s="382"/>
      <c r="B180" s="383"/>
      <c r="C180" s="384" t="s">
        <v>81</v>
      </c>
      <c r="E180" s="382"/>
      <c r="F180" s="383"/>
      <c r="G180" s="384" t="s">
        <v>81</v>
      </c>
      <c r="H180" s="213"/>
      <c r="I180" s="382"/>
      <c r="J180" s="383"/>
      <c r="K180" s="384" t="s">
        <v>81</v>
      </c>
      <c r="L180" s="43"/>
      <c r="M180" s="543" t="s">
        <v>384</v>
      </c>
      <c r="N180" s="544"/>
      <c r="O180" s="417" t="s">
        <v>82</v>
      </c>
    </row>
    <row r="181" spans="1:15" ht="18.75" customHeight="1" thickBot="1">
      <c r="A181" s="382"/>
      <c r="B181" s="383"/>
      <c r="C181" s="384" t="s">
        <v>81</v>
      </c>
      <c r="E181" s="382"/>
      <c r="F181" s="383"/>
      <c r="G181" s="384" t="s">
        <v>81</v>
      </c>
      <c r="H181" s="43"/>
      <c r="I181" s="382"/>
      <c r="J181" s="383"/>
      <c r="K181" s="384" t="s">
        <v>81</v>
      </c>
      <c r="L181" s="43"/>
      <c r="M181" s="88"/>
      <c r="N181" s="163"/>
      <c r="O181" s="98" t="s">
        <v>81</v>
      </c>
    </row>
    <row r="182" spans="1:15" ht="18.75" customHeight="1">
      <c r="A182" s="382"/>
      <c r="B182" s="383"/>
      <c r="C182" s="384" t="s">
        <v>81</v>
      </c>
      <c r="E182" s="382"/>
      <c r="F182" s="383"/>
      <c r="G182" s="384" t="s">
        <v>81</v>
      </c>
      <c r="H182" s="43"/>
      <c r="I182" s="444" t="s">
        <v>108</v>
      </c>
      <c r="J182" s="445"/>
      <c r="K182" s="446"/>
      <c r="L182" s="43"/>
      <c r="M182" s="88"/>
      <c r="N182" s="163"/>
      <c r="O182" s="98" t="s">
        <v>81</v>
      </c>
    </row>
    <row r="183" spans="1:15" ht="18.75" customHeight="1" thickBot="1">
      <c r="A183" s="382"/>
      <c r="B183" s="383"/>
      <c r="C183" s="384" t="s">
        <v>81</v>
      </c>
      <c r="E183" s="382"/>
      <c r="F183" s="383"/>
      <c r="G183" s="384" t="s">
        <v>81</v>
      </c>
      <c r="H183" s="43"/>
      <c r="I183" s="447" t="s">
        <v>84</v>
      </c>
      <c r="J183" s="448"/>
      <c r="K183" s="103" t="s">
        <v>82</v>
      </c>
      <c r="L183" s="43"/>
      <c r="M183" s="88"/>
      <c r="N183" s="163"/>
      <c r="O183" s="98" t="s">
        <v>81</v>
      </c>
    </row>
    <row r="184" spans="1:15" ht="18.75" customHeight="1" thickBot="1">
      <c r="A184" s="382"/>
      <c r="B184" s="386"/>
      <c r="C184" s="387" t="s">
        <v>81</v>
      </c>
      <c r="E184" s="385"/>
      <c r="F184" s="386"/>
      <c r="G184" s="387" t="s">
        <v>81</v>
      </c>
      <c r="H184" s="43"/>
      <c r="I184" s="87" t="s">
        <v>497</v>
      </c>
      <c r="J184" s="265">
        <v>30</v>
      </c>
      <c r="K184" s="97" t="s">
        <v>81</v>
      </c>
      <c r="L184" s="43"/>
      <c r="M184" s="91"/>
      <c r="N184" s="266"/>
      <c r="O184" s="98" t="s">
        <v>81</v>
      </c>
    </row>
    <row r="185" spans="1:15" ht="18.75" customHeight="1">
      <c r="A185" s="382"/>
      <c r="B185" s="386"/>
      <c r="C185" s="387" t="s">
        <v>81</v>
      </c>
      <c r="E185" s="385"/>
      <c r="F185" s="386"/>
      <c r="G185" s="387" t="s">
        <v>81</v>
      </c>
      <c r="H185" s="43"/>
      <c r="I185" s="444" t="s">
        <v>364</v>
      </c>
      <c r="J185" s="445"/>
      <c r="K185" s="446"/>
      <c r="L185" s="43"/>
      <c r="M185" s="91"/>
      <c r="N185" s="266"/>
      <c r="O185" s="98" t="s">
        <v>81</v>
      </c>
    </row>
    <row r="186" spans="1:15" ht="18.75" customHeight="1" thickBot="1">
      <c r="A186" s="382"/>
      <c r="B186" s="386"/>
      <c r="C186" s="387" t="s">
        <v>81</v>
      </c>
      <c r="E186" s="385"/>
      <c r="F186" s="386"/>
      <c r="G186" s="387" t="s">
        <v>81</v>
      </c>
      <c r="H186" s="43"/>
      <c r="I186" s="447" t="s">
        <v>87</v>
      </c>
      <c r="J186" s="448"/>
      <c r="K186" s="103" t="s">
        <v>82</v>
      </c>
      <c r="L186" s="43"/>
      <c r="M186" s="91"/>
      <c r="N186" s="266"/>
      <c r="O186" s="98" t="s">
        <v>81</v>
      </c>
    </row>
    <row r="187" spans="1:15" ht="18.75" customHeight="1" thickBot="1">
      <c r="A187" s="382"/>
      <c r="B187" s="386"/>
      <c r="C187" s="387" t="s">
        <v>81</v>
      </c>
      <c r="E187" s="385"/>
      <c r="F187" s="386"/>
      <c r="G187" s="387" t="s">
        <v>81</v>
      </c>
      <c r="H187" s="43"/>
      <c r="I187" s="88" t="s">
        <v>497</v>
      </c>
      <c r="J187" s="163">
        <v>50</v>
      </c>
      <c r="K187" s="102" t="s">
        <v>81</v>
      </c>
      <c r="L187" s="43"/>
      <c r="M187" s="91"/>
      <c r="N187" s="266"/>
      <c r="O187" s="98" t="s">
        <v>81</v>
      </c>
    </row>
    <row r="188" spans="1:15" ht="18.75" customHeight="1">
      <c r="A188" s="382"/>
      <c r="B188" s="386"/>
      <c r="C188" s="387" t="s">
        <v>81</v>
      </c>
      <c r="E188" s="385"/>
      <c r="F188" s="386"/>
      <c r="G188" s="387" t="s">
        <v>81</v>
      </c>
      <c r="H188" s="43"/>
      <c r="I188" s="476" t="s">
        <v>494</v>
      </c>
      <c r="J188" s="477"/>
      <c r="K188" s="478"/>
      <c r="L188" s="43"/>
      <c r="M188" s="91"/>
      <c r="N188" s="266"/>
      <c r="O188" s="98" t="s">
        <v>81</v>
      </c>
    </row>
    <row r="189" spans="1:15" ht="18.75" customHeight="1" thickBot="1">
      <c r="A189" s="382"/>
      <c r="B189" s="386"/>
      <c r="C189" s="387" t="s">
        <v>81</v>
      </c>
      <c r="E189" s="385"/>
      <c r="F189" s="386"/>
      <c r="G189" s="387" t="s">
        <v>81</v>
      </c>
      <c r="H189" s="43"/>
      <c r="I189" s="543" t="s">
        <v>84</v>
      </c>
      <c r="J189" s="544"/>
      <c r="K189" s="417" t="s">
        <v>82</v>
      </c>
      <c r="L189" s="43"/>
      <c r="M189" s="91"/>
      <c r="N189" s="266"/>
      <c r="O189" s="98" t="s">
        <v>81</v>
      </c>
    </row>
    <row r="190" spans="1:15" ht="18.75" customHeight="1">
      <c r="A190" s="382"/>
      <c r="B190" s="386"/>
      <c r="C190" s="387" t="s">
        <v>81</v>
      </c>
      <c r="E190" s="385"/>
      <c r="F190" s="386"/>
      <c r="G190" s="387" t="s">
        <v>81</v>
      </c>
      <c r="H190" s="43"/>
      <c r="I190" s="88" t="s">
        <v>497</v>
      </c>
      <c r="J190" s="163">
        <v>30</v>
      </c>
      <c r="K190" s="102" t="s">
        <v>81</v>
      </c>
      <c r="L190" s="43"/>
      <c r="M190" s="91"/>
      <c r="N190" s="266"/>
      <c r="O190" s="98" t="s">
        <v>81</v>
      </c>
    </row>
    <row r="191" spans="1:15" ht="18.75" customHeight="1">
      <c r="A191" s="382"/>
      <c r="B191" s="386"/>
      <c r="C191" s="387" t="s">
        <v>81</v>
      </c>
      <c r="E191" s="385"/>
      <c r="F191" s="386"/>
      <c r="G191" s="387" t="s">
        <v>81</v>
      </c>
      <c r="H191" s="43"/>
      <c r="I191" s="385"/>
      <c r="J191" s="386"/>
      <c r="K191" s="387" t="s">
        <v>81</v>
      </c>
      <c r="L191" s="43"/>
      <c r="M191" s="91"/>
      <c r="N191" s="266"/>
      <c r="O191" s="98" t="s">
        <v>81</v>
      </c>
    </row>
    <row r="192" spans="1:15" ht="18.75" customHeight="1">
      <c r="A192" s="382"/>
      <c r="B192" s="386"/>
      <c r="C192" s="387" t="s">
        <v>81</v>
      </c>
      <c r="E192" s="385"/>
      <c r="F192" s="386"/>
      <c r="G192" s="387" t="s">
        <v>81</v>
      </c>
      <c r="H192" s="43"/>
      <c r="I192" s="385"/>
      <c r="J192" s="386"/>
      <c r="K192" s="387" t="s">
        <v>81</v>
      </c>
      <c r="L192" s="43"/>
      <c r="M192" s="91"/>
      <c r="N192" s="266"/>
      <c r="O192" s="98" t="s">
        <v>81</v>
      </c>
    </row>
    <row r="193" spans="1:15" ht="18.75" customHeight="1" thickBot="1">
      <c r="A193" s="388"/>
      <c r="B193" s="389"/>
      <c r="C193" s="390" t="s">
        <v>81</v>
      </c>
      <c r="E193" s="388"/>
      <c r="F193" s="389"/>
      <c r="G193" s="390" t="s">
        <v>81</v>
      </c>
      <c r="H193" s="43"/>
      <c r="I193" s="388"/>
      <c r="J193" s="389"/>
      <c r="K193" s="390" t="s">
        <v>81</v>
      </c>
      <c r="L193" s="43"/>
      <c r="M193" s="89"/>
      <c r="N193" s="176"/>
      <c r="O193" s="99" t="s">
        <v>81</v>
      </c>
    </row>
    <row r="194" spans="1:15" ht="13.5" customHeight="1" thickBot="1">
      <c r="M194" s="35"/>
      <c r="N194" s="90"/>
    </row>
    <row r="195" spans="1:15" ht="18.75" customHeight="1">
      <c r="A195" s="487" t="s">
        <v>365</v>
      </c>
      <c r="B195" s="488"/>
      <c r="C195" s="489"/>
      <c r="D195" s="80"/>
      <c r="E195" s="490" t="s">
        <v>518</v>
      </c>
      <c r="F195" s="491"/>
      <c r="G195" s="492"/>
      <c r="H195" s="80"/>
      <c r="I195" s="457" t="s">
        <v>100</v>
      </c>
      <c r="J195" s="458"/>
      <c r="K195" s="459"/>
      <c r="L195" s="80"/>
      <c r="M195" s="476" t="s">
        <v>496</v>
      </c>
      <c r="N195" s="477"/>
      <c r="O195" s="478"/>
    </row>
    <row r="196" spans="1:15" ht="13.5" customHeight="1" thickBot="1">
      <c r="A196" s="479" t="s">
        <v>141</v>
      </c>
      <c r="B196" s="480"/>
      <c r="C196" s="104" t="s">
        <v>82</v>
      </c>
      <c r="D196" s="90"/>
      <c r="E196" s="481" t="s">
        <v>459</v>
      </c>
      <c r="F196" s="482"/>
      <c r="G196" s="414" t="s">
        <v>82</v>
      </c>
      <c r="H196" s="90"/>
      <c r="I196" s="483" t="s">
        <v>132</v>
      </c>
      <c r="J196" s="484"/>
      <c r="K196" s="101" t="s">
        <v>82</v>
      </c>
      <c r="L196" s="90"/>
      <c r="M196" s="485" t="s">
        <v>133</v>
      </c>
      <c r="N196" s="486"/>
      <c r="O196" s="417" t="s">
        <v>82</v>
      </c>
    </row>
    <row r="197" spans="1:15" ht="18.75" customHeight="1" thickBot="1">
      <c r="A197" s="87" t="s">
        <v>497</v>
      </c>
      <c r="B197" s="265">
        <v>200</v>
      </c>
      <c r="C197" s="97" t="s">
        <v>81</v>
      </c>
      <c r="E197" s="88"/>
      <c r="F197" s="163"/>
      <c r="G197" s="102" t="s">
        <v>81</v>
      </c>
      <c r="H197" s="43"/>
      <c r="I197" s="87" t="s">
        <v>497</v>
      </c>
      <c r="J197" s="265">
        <v>2500</v>
      </c>
      <c r="K197" s="97" t="s">
        <v>81</v>
      </c>
      <c r="L197" s="43"/>
      <c r="M197" s="88"/>
      <c r="N197" s="163"/>
      <c r="O197" s="102" t="s">
        <v>81</v>
      </c>
    </row>
    <row r="198" spans="1:15" ht="18.75" customHeight="1">
      <c r="A198" s="444" t="s">
        <v>365</v>
      </c>
      <c r="B198" s="445"/>
      <c r="C198" s="446"/>
      <c r="E198" s="91"/>
      <c r="F198" s="266"/>
      <c r="G198" s="98" t="s">
        <v>81</v>
      </c>
      <c r="H198" s="43"/>
      <c r="I198" s="444" t="s">
        <v>356</v>
      </c>
      <c r="J198" s="445"/>
      <c r="K198" s="446"/>
      <c r="L198" s="43"/>
      <c r="M198" s="91"/>
      <c r="N198" s="266"/>
      <c r="O198" s="98" t="s">
        <v>81</v>
      </c>
    </row>
    <row r="199" spans="1:15" s="118" customFormat="1" ht="18.75" customHeight="1" thickBot="1">
      <c r="A199" s="447" t="s">
        <v>366</v>
      </c>
      <c r="B199" s="448"/>
      <c r="C199" s="103" t="s">
        <v>82</v>
      </c>
      <c r="D199" s="43"/>
      <c r="E199" s="91"/>
      <c r="F199" s="266"/>
      <c r="G199" s="98" t="s">
        <v>81</v>
      </c>
      <c r="H199" s="43"/>
      <c r="I199" s="455" t="s">
        <v>357</v>
      </c>
      <c r="J199" s="456"/>
      <c r="K199" s="103" t="s">
        <v>82</v>
      </c>
      <c r="L199" s="43"/>
      <c r="M199" s="91"/>
      <c r="N199" s="266"/>
      <c r="O199" s="98" t="s">
        <v>81</v>
      </c>
    </row>
    <row r="200" spans="1:15" ht="18.75" customHeight="1" thickBot="1">
      <c r="A200" s="88" t="s">
        <v>497</v>
      </c>
      <c r="B200" s="392">
        <v>662</v>
      </c>
      <c r="C200" s="102" t="s">
        <v>81</v>
      </c>
      <c r="E200" s="91"/>
      <c r="F200" s="266"/>
      <c r="G200" s="98" t="s">
        <v>81</v>
      </c>
      <c r="H200" s="43"/>
      <c r="I200" s="88" t="s">
        <v>497</v>
      </c>
      <c r="J200" s="163">
        <v>3000</v>
      </c>
      <c r="K200" s="97" t="s">
        <v>81</v>
      </c>
      <c r="L200" s="43"/>
      <c r="M200" s="91"/>
      <c r="N200" s="266"/>
      <c r="O200" s="98" t="s">
        <v>81</v>
      </c>
    </row>
    <row r="201" spans="1:15" ht="18.75" customHeight="1">
      <c r="A201" s="490" t="s">
        <v>518</v>
      </c>
      <c r="B201" s="491"/>
      <c r="C201" s="492"/>
      <c r="E201" s="91"/>
      <c r="F201" s="266"/>
      <c r="G201" s="98" t="s">
        <v>81</v>
      </c>
      <c r="H201" s="43"/>
      <c r="I201" s="476" t="s">
        <v>496</v>
      </c>
      <c r="J201" s="477"/>
      <c r="K201" s="478"/>
      <c r="L201" s="43"/>
      <c r="M201" s="91"/>
      <c r="N201" s="266"/>
      <c r="O201" s="98" t="s">
        <v>81</v>
      </c>
    </row>
    <row r="202" spans="1:15" ht="18.75" customHeight="1" thickBot="1">
      <c r="A202" s="481" t="s">
        <v>459</v>
      </c>
      <c r="B202" s="482"/>
      <c r="C202" s="414" t="s">
        <v>82</v>
      </c>
      <c r="E202" s="91"/>
      <c r="F202" s="266"/>
      <c r="G202" s="98" t="s">
        <v>81</v>
      </c>
      <c r="H202" s="43"/>
      <c r="I202" s="485" t="s">
        <v>133</v>
      </c>
      <c r="J202" s="486"/>
      <c r="K202" s="417" t="s">
        <v>82</v>
      </c>
      <c r="L202" s="43"/>
      <c r="M202" s="91"/>
      <c r="N202" s="266"/>
      <c r="O202" s="98" t="s">
        <v>81</v>
      </c>
    </row>
    <row r="203" spans="1:15" ht="18.75" customHeight="1">
      <c r="A203" s="88"/>
      <c r="B203" s="163"/>
      <c r="C203" s="102" t="s">
        <v>81</v>
      </c>
      <c r="E203" s="91"/>
      <c r="F203" s="266"/>
      <c r="G203" s="98" t="s">
        <v>81</v>
      </c>
      <c r="H203" s="43"/>
      <c r="I203" s="88" t="s">
        <v>497</v>
      </c>
      <c r="J203" s="163">
        <v>780</v>
      </c>
      <c r="K203" s="102" t="s">
        <v>81</v>
      </c>
      <c r="L203" s="43"/>
      <c r="M203" s="91"/>
      <c r="N203" s="266"/>
      <c r="O203" s="98" t="s">
        <v>81</v>
      </c>
    </row>
    <row r="204" spans="1:15" ht="18.75" customHeight="1">
      <c r="A204" s="88"/>
      <c r="B204" s="163"/>
      <c r="C204" s="102" t="s">
        <v>81</v>
      </c>
      <c r="E204" s="88"/>
      <c r="F204" s="163"/>
      <c r="G204" s="102" t="s">
        <v>81</v>
      </c>
      <c r="H204" s="43"/>
      <c r="I204" s="88"/>
      <c r="J204" s="163"/>
      <c r="K204" s="102" t="s">
        <v>81</v>
      </c>
      <c r="L204" s="43"/>
      <c r="M204" s="88"/>
      <c r="N204" s="163"/>
      <c r="O204" s="102" t="s">
        <v>81</v>
      </c>
    </row>
    <row r="205" spans="1:15" ht="18.75" customHeight="1">
      <c r="A205" s="88"/>
      <c r="B205" s="266"/>
      <c r="C205" s="98" t="s">
        <v>81</v>
      </c>
      <c r="E205" s="91"/>
      <c r="F205" s="266"/>
      <c r="G205" s="98" t="s">
        <v>81</v>
      </c>
      <c r="H205" s="43"/>
      <c r="I205" s="91"/>
      <c r="J205" s="266"/>
      <c r="K205" s="98" t="s">
        <v>81</v>
      </c>
      <c r="L205" s="43"/>
      <c r="M205" s="91"/>
      <c r="N205" s="266"/>
      <c r="O205" s="98" t="s">
        <v>81</v>
      </c>
    </row>
    <row r="206" spans="1:15" ht="18.75" customHeight="1">
      <c r="A206" s="88"/>
      <c r="B206" s="266"/>
      <c r="C206" s="98" t="s">
        <v>81</v>
      </c>
      <c r="E206" s="91"/>
      <c r="F206" s="266"/>
      <c r="G206" s="98" t="s">
        <v>81</v>
      </c>
      <c r="H206" s="43"/>
      <c r="I206" s="91"/>
      <c r="J206" s="266"/>
      <c r="K206" s="98" t="s">
        <v>81</v>
      </c>
      <c r="L206" s="43"/>
      <c r="M206" s="91"/>
      <c r="N206" s="266"/>
      <c r="O206" s="98" t="s">
        <v>81</v>
      </c>
    </row>
    <row r="207" spans="1:15" ht="18.75" customHeight="1">
      <c r="A207" s="88"/>
      <c r="B207" s="266"/>
      <c r="C207" s="98" t="s">
        <v>81</v>
      </c>
      <c r="E207" s="91"/>
      <c r="F207" s="266"/>
      <c r="G207" s="98" t="s">
        <v>81</v>
      </c>
      <c r="H207" s="43"/>
      <c r="I207" s="91"/>
      <c r="J207" s="266"/>
      <c r="K207" s="98" t="s">
        <v>81</v>
      </c>
      <c r="L207" s="43"/>
      <c r="M207" s="91"/>
      <c r="N207" s="266"/>
      <c r="O207" s="98" t="s">
        <v>81</v>
      </c>
    </row>
    <row r="208" spans="1:15" ht="18.75" customHeight="1">
      <c r="A208" s="88"/>
      <c r="B208" s="266"/>
      <c r="C208" s="98" t="s">
        <v>81</v>
      </c>
      <c r="E208" s="91"/>
      <c r="F208" s="266"/>
      <c r="G208" s="98" t="s">
        <v>81</v>
      </c>
      <c r="H208" s="43"/>
      <c r="I208" s="91"/>
      <c r="J208" s="266"/>
      <c r="K208" s="98" t="s">
        <v>81</v>
      </c>
      <c r="L208" s="43"/>
      <c r="M208" s="91"/>
      <c r="N208" s="266"/>
      <c r="O208" s="98" t="s">
        <v>81</v>
      </c>
    </row>
    <row r="209" spans="1:15" ht="18.75" customHeight="1">
      <c r="A209" s="88"/>
      <c r="B209" s="266"/>
      <c r="C209" s="98" t="s">
        <v>81</v>
      </c>
      <c r="E209" s="91"/>
      <c r="F209" s="266"/>
      <c r="G209" s="98" t="s">
        <v>81</v>
      </c>
      <c r="H209" s="43"/>
      <c r="I209" s="91"/>
      <c r="J209" s="266"/>
      <c r="K209" s="98" t="s">
        <v>81</v>
      </c>
      <c r="L209" s="43"/>
      <c r="M209" s="91"/>
      <c r="N209" s="266"/>
      <c r="O209" s="98" t="s">
        <v>81</v>
      </c>
    </row>
    <row r="210" spans="1:15" ht="18.75" customHeight="1">
      <c r="A210" s="88"/>
      <c r="B210" s="266"/>
      <c r="C210" s="98" t="s">
        <v>81</v>
      </c>
      <c r="E210" s="91"/>
      <c r="F210" s="266"/>
      <c r="G210" s="98" t="s">
        <v>81</v>
      </c>
      <c r="H210" s="43"/>
      <c r="I210" s="91"/>
      <c r="J210" s="266"/>
      <c r="K210" s="98" t="s">
        <v>81</v>
      </c>
      <c r="L210" s="43"/>
      <c r="M210" s="91"/>
      <c r="N210" s="266"/>
      <c r="O210" s="98" t="s">
        <v>81</v>
      </c>
    </row>
    <row r="211" spans="1:15" ht="18.75" customHeight="1">
      <c r="A211" s="88"/>
      <c r="B211" s="266"/>
      <c r="C211" s="98" t="s">
        <v>81</v>
      </c>
      <c r="E211" s="91"/>
      <c r="F211" s="266"/>
      <c r="G211" s="98" t="s">
        <v>81</v>
      </c>
      <c r="H211" s="43"/>
      <c r="I211" s="91"/>
      <c r="J211" s="266"/>
      <c r="K211" s="98" t="s">
        <v>81</v>
      </c>
      <c r="L211" s="43"/>
      <c r="M211" s="91"/>
      <c r="N211" s="266"/>
      <c r="O211" s="98" t="s">
        <v>81</v>
      </c>
    </row>
    <row r="212" spans="1:15" ht="18.75" customHeight="1">
      <c r="A212" s="88"/>
      <c r="B212" s="266"/>
      <c r="C212" s="98" t="s">
        <v>81</v>
      </c>
      <c r="E212" s="91"/>
      <c r="F212" s="266"/>
      <c r="G212" s="98" t="s">
        <v>81</v>
      </c>
      <c r="H212" s="43"/>
      <c r="I212" s="91"/>
      <c r="J212" s="266"/>
      <c r="K212" s="98" t="s">
        <v>81</v>
      </c>
      <c r="L212" s="43"/>
      <c r="M212" s="91"/>
      <c r="N212" s="266"/>
      <c r="O212" s="98" t="s">
        <v>81</v>
      </c>
    </row>
    <row r="213" spans="1:15" ht="18.75" customHeight="1">
      <c r="A213" s="88"/>
      <c r="B213" s="266"/>
      <c r="C213" s="98" t="s">
        <v>81</v>
      </c>
      <c r="E213" s="91"/>
      <c r="F213" s="266"/>
      <c r="G213" s="98" t="s">
        <v>81</v>
      </c>
      <c r="H213" s="43"/>
      <c r="I213" s="91"/>
      <c r="J213" s="266"/>
      <c r="K213" s="98" t="s">
        <v>81</v>
      </c>
      <c r="L213" s="43"/>
      <c r="M213" s="91"/>
      <c r="N213" s="266"/>
      <c r="O213" s="98" t="s">
        <v>81</v>
      </c>
    </row>
    <row r="214" spans="1:15" ht="18.75" customHeight="1">
      <c r="A214" s="88"/>
      <c r="B214" s="266"/>
      <c r="C214" s="98" t="s">
        <v>81</v>
      </c>
      <c r="E214" s="91"/>
      <c r="F214" s="266"/>
      <c r="G214" s="98" t="s">
        <v>81</v>
      </c>
      <c r="H214" s="43"/>
      <c r="I214" s="91"/>
      <c r="J214" s="266"/>
      <c r="K214" s="98" t="s">
        <v>81</v>
      </c>
      <c r="L214" s="43"/>
      <c r="M214" s="91"/>
      <c r="N214" s="266"/>
      <c r="O214" s="98" t="s">
        <v>81</v>
      </c>
    </row>
    <row r="215" spans="1:15" ht="18.75" customHeight="1" thickBot="1">
      <c r="A215" s="89"/>
      <c r="B215" s="176"/>
      <c r="C215" s="99" t="s">
        <v>81</v>
      </c>
      <c r="E215" s="89"/>
      <c r="F215" s="176"/>
      <c r="G215" s="99" t="s">
        <v>81</v>
      </c>
      <c r="H215" s="43"/>
      <c r="I215" s="89"/>
      <c r="J215" s="176"/>
      <c r="K215" s="99" t="s">
        <v>81</v>
      </c>
      <c r="L215" s="43"/>
      <c r="M215" s="89"/>
      <c r="N215" s="176"/>
      <c r="O215" s="99" t="s">
        <v>81</v>
      </c>
    </row>
    <row r="216" spans="1:15" ht="18.75" customHeight="1">
      <c r="A216" s="520" t="s">
        <v>124</v>
      </c>
      <c r="B216" s="521"/>
      <c r="C216" s="522"/>
      <c r="D216" s="80"/>
      <c r="E216" s="520" t="s">
        <v>438</v>
      </c>
      <c r="F216" s="521"/>
      <c r="G216" s="522"/>
      <c r="H216" s="80"/>
      <c r="I216" s="511" t="s">
        <v>126</v>
      </c>
      <c r="J216" s="512"/>
      <c r="K216" s="513"/>
      <c r="L216" s="80"/>
      <c r="M216" s="520" t="s">
        <v>414</v>
      </c>
      <c r="N216" s="521"/>
      <c r="O216" s="522"/>
    </row>
    <row r="217" spans="1:15" ht="13.5" customHeight="1" thickBot="1">
      <c r="A217" s="518" t="s">
        <v>142</v>
      </c>
      <c r="B217" s="519"/>
      <c r="C217" s="105" t="s">
        <v>82</v>
      </c>
      <c r="D217" s="90"/>
      <c r="E217" s="518" t="s">
        <v>439</v>
      </c>
      <c r="F217" s="519"/>
      <c r="G217" s="105" t="s">
        <v>82</v>
      </c>
      <c r="H217" s="90"/>
      <c r="I217" s="535" t="s">
        <v>135</v>
      </c>
      <c r="J217" s="536"/>
      <c r="K217" s="105" t="s">
        <v>82</v>
      </c>
      <c r="L217" s="90"/>
      <c r="M217" s="535" t="s">
        <v>135</v>
      </c>
      <c r="N217" s="536"/>
      <c r="O217" s="105" t="s">
        <v>82</v>
      </c>
    </row>
    <row r="218" spans="1:15" ht="18.75" customHeight="1" thickBot="1">
      <c r="A218" s="87" t="s">
        <v>497</v>
      </c>
      <c r="B218" s="265">
        <v>295.60000000000002</v>
      </c>
      <c r="C218" s="97" t="s">
        <v>81</v>
      </c>
      <c r="E218" s="88"/>
      <c r="F218" s="117"/>
      <c r="G218" s="102" t="s">
        <v>81</v>
      </c>
      <c r="H218" s="43"/>
      <c r="I218" s="87" t="s">
        <v>497</v>
      </c>
      <c r="J218" s="265">
        <v>2000</v>
      </c>
      <c r="K218" s="97" t="s">
        <v>81</v>
      </c>
      <c r="L218" s="43"/>
      <c r="M218" s="87" t="s">
        <v>497</v>
      </c>
      <c r="N218" s="265">
        <v>500</v>
      </c>
      <c r="O218" s="97" t="s">
        <v>81</v>
      </c>
    </row>
    <row r="219" spans="1:15" ht="18.75" customHeight="1">
      <c r="A219" s="520" t="s">
        <v>438</v>
      </c>
      <c r="B219" s="521"/>
      <c r="C219" s="522"/>
      <c r="E219" s="88"/>
      <c r="F219" s="117"/>
      <c r="G219" s="102" t="s">
        <v>81</v>
      </c>
      <c r="H219" s="43"/>
      <c r="I219" s="511" t="s">
        <v>437</v>
      </c>
      <c r="J219" s="512"/>
      <c r="K219" s="513"/>
      <c r="L219" s="43"/>
      <c r="M219" s="511" t="s">
        <v>411</v>
      </c>
      <c r="N219" s="512"/>
      <c r="O219" s="513"/>
    </row>
    <row r="220" spans="1:15" ht="18.75" customHeight="1" thickBot="1">
      <c r="A220" s="518" t="s">
        <v>439</v>
      </c>
      <c r="B220" s="519"/>
      <c r="C220" s="105" t="s">
        <v>82</v>
      </c>
      <c r="E220" s="88"/>
      <c r="F220" s="117"/>
      <c r="G220" s="102" t="s">
        <v>81</v>
      </c>
      <c r="H220" s="43"/>
      <c r="I220" s="518" t="s">
        <v>359</v>
      </c>
      <c r="J220" s="519"/>
      <c r="K220" s="105" t="s">
        <v>82</v>
      </c>
      <c r="L220" s="43"/>
      <c r="M220" s="518" t="s">
        <v>141</v>
      </c>
      <c r="N220" s="519"/>
      <c r="O220" s="105" t="s">
        <v>82</v>
      </c>
    </row>
    <row r="221" spans="1:15" ht="18.75" customHeight="1" thickBot="1">
      <c r="A221" s="88" t="s">
        <v>497</v>
      </c>
      <c r="B221" s="266">
        <v>285.5</v>
      </c>
      <c r="C221" s="98" t="s">
        <v>81</v>
      </c>
      <c r="E221" s="88"/>
      <c r="F221" s="117"/>
      <c r="G221" s="102" t="s">
        <v>81</v>
      </c>
      <c r="H221" s="43"/>
      <c r="I221" s="88" t="s">
        <v>497</v>
      </c>
      <c r="J221" s="163">
        <v>1900</v>
      </c>
      <c r="K221" s="102" t="s">
        <v>81</v>
      </c>
      <c r="L221" s="43"/>
      <c r="M221" s="87" t="s">
        <v>497</v>
      </c>
      <c r="N221" s="265">
        <v>0</v>
      </c>
      <c r="O221" s="97" t="s">
        <v>81</v>
      </c>
    </row>
    <row r="222" spans="1:15" ht="18.75" customHeight="1">
      <c r="A222" s="88"/>
      <c r="B222" s="266"/>
      <c r="C222" s="98" t="s">
        <v>81</v>
      </c>
      <c r="E222" s="88"/>
      <c r="F222" s="117"/>
      <c r="G222" s="102" t="s">
        <v>81</v>
      </c>
      <c r="H222" s="43"/>
      <c r="I222" s="88"/>
      <c r="J222" s="163"/>
      <c r="K222" s="102" t="s">
        <v>81</v>
      </c>
      <c r="L222" s="43"/>
      <c r="M222" s="520" t="s">
        <v>125</v>
      </c>
      <c r="N222" s="521"/>
      <c r="O222" s="522"/>
    </row>
    <row r="223" spans="1:15" ht="18.75" customHeight="1" thickBot="1">
      <c r="A223" s="88"/>
      <c r="B223" s="163"/>
      <c r="C223" s="102" t="s">
        <v>81</v>
      </c>
      <c r="E223" s="88"/>
      <c r="F223" s="117"/>
      <c r="G223" s="102" t="s">
        <v>81</v>
      </c>
      <c r="H223" s="43"/>
      <c r="I223" s="88"/>
      <c r="J223" s="163"/>
      <c r="K223" s="102" t="s">
        <v>81</v>
      </c>
      <c r="L223" s="43"/>
      <c r="M223" s="518" t="s">
        <v>141</v>
      </c>
      <c r="N223" s="519"/>
      <c r="O223" s="105" t="s">
        <v>82</v>
      </c>
    </row>
    <row r="224" spans="1:15" ht="18.75" customHeight="1" thickBot="1">
      <c r="A224" s="88"/>
      <c r="B224" s="163"/>
      <c r="C224" s="102" t="s">
        <v>81</v>
      </c>
      <c r="E224" s="88"/>
      <c r="F224" s="117"/>
      <c r="G224" s="102" t="s">
        <v>81</v>
      </c>
      <c r="H224" s="43"/>
      <c r="I224" s="88"/>
      <c r="J224" s="163"/>
      <c r="K224" s="102" t="s">
        <v>81</v>
      </c>
      <c r="L224" s="43"/>
      <c r="M224" s="87" t="s">
        <v>497</v>
      </c>
      <c r="N224" s="265">
        <v>114</v>
      </c>
      <c r="O224" s="97" t="s">
        <v>81</v>
      </c>
    </row>
    <row r="225" spans="1:15" ht="18.75" customHeight="1">
      <c r="A225" s="88"/>
      <c r="B225" s="163"/>
      <c r="C225" s="102" t="s">
        <v>81</v>
      </c>
      <c r="E225" s="88"/>
      <c r="F225" s="117"/>
      <c r="G225" s="102" t="s">
        <v>81</v>
      </c>
      <c r="H225" s="43"/>
      <c r="I225" s="88"/>
      <c r="J225" s="163"/>
      <c r="K225" s="102" t="s">
        <v>81</v>
      </c>
      <c r="L225" s="43"/>
      <c r="M225" s="511" t="s">
        <v>437</v>
      </c>
      <c r="N225" s="512"/>
      <c r="O225" s="513"/>
    </row>
    <row r="226" spans="1:15" ht="18.75" customHeight="1" thickBot="1">
      <c r="A226" s="88"/>
      <c r="B226" s="163"/>
      <c r="C226" s="102" t="s">
        <v>81</v>
      </c>
      <c r="E226" s="88"/>
      <c r="F226" s="117"/>
      <c r="G226" s="102" t="s">
        <v>81</v>
      </c>
      <c r="H226" s="43"/>
      <c r="I226" s="88"/>
      <c r="J226" s="163"/>
      <c r="K226" s="102" t="s">
        <v>81</v>
      </c>
      <c r="L226" s="43"/>
      <c r="M226" s="518" t="s">
        <v>359</v>
      </c>
      <c r="N226" s="519"/>
      <c r="O226" s="105" t="s">
        <v>82</v>
      </c>
    </row>
    <row r="227" spans="1:15" ht="18.75" customHeight="1">
      <c r="A227" s="88"/>
      <c r="B227" s="266"/>
      <c r="C227" s="98" t="s">
        <v>81</v>
      </c>
      <c r="E227" s="91"/>
      <c r="F227" s="267"/>
      <c r="G227" s="98" t="s">
        <v>81</v>
      </c>
      <c r="H227" s="43"/>
      <c r="I227" s="91"/>
      <c r="J227" s="266"/>
      <c r="K227" s="98" t="s">
        <v>81</v>
      </c>
      <c r="L227" s="43"/>
      <c r="M227" s="91"/>
      <c r="N227" s="266"/>
      <c r="O227" s="98" t="s">
        <v>81</v>
      </c>
    </row>
    <row r="228" spans="1:15" ht="18.75" customHeight="1">
      <c r="A228" s="88"/>
      <c r="B228" s="266"/>
      <c r="C228" s="98" t="s">
        <v>81</v>
      </c>
      <c r="E228" s="91"/>
      <c r="F228" s="267"/>
      <c r="G228" s="98" t="s">
        <v>81</v>
      </c>
      <c r="H228" s="43"/>
      <c r="I228" s="91"/>
      <c r="J228" s="266"/>
      <c r="K228" s="98" t="s">
        <v>81</v>
      </c>
      <c r="L228" s="43"/>
      <c r="M228" s="91"/>
      <c r="N228" s="266"/>
      <c r="O228" s="98" t="s">
        <v>81</v>
      </c>
    </row>
    <row r="229" spans="1:15" ht="18.75" customHeight="1">
      <c r="A229" s="88"/>
      <c r="B229" s="266"/>
      <c r="C229" s="98" t="s">
        <v>81</v>
      </c>
      <c r="E229" s="91"/>
      <c r="F229" s="267"/>
      <c r="G229" s="98" t="s">
        <v>81</v>
      </c>
      <c r="H229" s="43"/>
      <c r="I229" s="91"/>
      <c r="J229" s="266"/>
      <c r="K229" s="98" t="s">
        <v>81</v>
      </c>
      <c r="L229" s="43"/>
      <c r="M229" s="91"/>
      <c r="N229" s="266"/>
      <c r="O229" s="98" t="s">
        <v>81</v>
      </c>
    </row>
    <row r="230" spans="1:15" ht="18.75" customHeight="1">
      <c r="A230" s="88"/>
      <c r="B230" s="266"/>
      <c r="C230" s="98" t="s">
        <v>81</v>
      </c>
      <c r="E230" s="91"/>
      <c r="F230" s="267"/>
      <c r="G230" s="98" t="s">
        <v>81</v>
      </c>
      <c r="H230" s="43"/>
      <c r="I230" s="91"/>
      <c r="J230" s="266"/>
      <c r="K230" s="98" t="s">
        <v>81</v>
      </c>
      <c r="L230" s="43"/>
      <c r="M230" s="91"/>
      <c r="N230" s="266"/>
      <c r="O230" s="98" t="s">
        <v>81</v>
      </c>
    </row>
    <row r="231" spans="1:15" ht="18.75" customHeight="1">
      <c r="A231" s="88"/>
      <c r="B231" s="266"/>
      <c r="C231" s="98" t="s">
        <v>81</v>
      </c>
      <c r="E231" s="91"/>
      <c r="F231" s="267"/>
      <c r="G231" s="98" t="s">
        <v>81</v>
      </c>
      <c r="H231" s="43"/>
      <c r="I231" s="91"/>
      <c r="J231" s="266"/>
      <c r="K231" s="98" t="s">
        <v>81</v>
      </c>
      <c r="L231" s="43"/>
      <c r="M231" s="91"/>
      <c r="N231" s="266"/>
      <c r="O231" s="98" t="s">
        <v>81</v>
      </c>
    </row>
    <row r="232" spans="1:15" ht="18.75" customHeight="1">
      <c r="A232" s="88"/>
      <c r="B232" s="266"/>
      <c r="C232" s="98" t="s">
        <v>81</v>
      </c>
      <c r="E232" s="91"/>
      <c r="F232" s="267"/>
      <c r="G232" s="98" t="s">
        <v>81</v>
      </c>
      <c r="H232" s="43"/>
      <c r="I232" s="91"/>
      <c r="J232" s="266"/>
      <c r="K232" s="98" t="s">
        <v>81</v>
      </c>
      <c r="L232" s="43"/>
      <c r="M232" s="91"/>
      <c r="N232" s="266"/>
      <c r="O232" s="98" t="s">
        <v>81</v>
      </c>
    </row>
    <row r="233" spans="1:15" ht="18.75" customHeight="1">
      <c r="A233" s="88"/>
      <c r="B233" s="266"/>
      <c r="C233" s="98" t="s">
        <v>81</v>
      </c>
      <c r="E233" s="91"/>
      <c r="F233" s="267"/>
      <c r="G233" s="98" t="s">
        <v>81</v>
      </c>
      <c r="H233" s="43"/>
      <c r="I233" s="91"/>
      <c r="J233" s="266"/>
      <c r="K233" s="98" t="s">
        <v>81</v>
      </c>
      <c r="L233" s="43"/>
      <c r="M233" s="91"/>
      <c r="N233" s="266"/>
      <c r="O233" s="98" t="s">
        <v>81</v>
      </c>
    </row>
    <row r="234" spans="1:15" ht="18.75" customHeight="1">
      <c r="A234" s="88"/>
      <c r="B234" s="266"/>
      <c r="C234" s="98" t="s">
        <v>81</v>
      </c>
      <c r="E234" s="91"/>
      <c r="F234" s="267"/>
      <c r="G234" s="98" t="s">
        <v>81</v>
      </c>
      <c r="H234" s="43"/>
      <c r="I234" s="91"/>
      <c r="J234" s="266"/>
      <c r="K234" s="98" t="s">
        <v>81</v>
      </c>
      <c r="L234" s="43"/>
      <c r="M234" s="91"/>
      <c r="N234" s="266"/>
      <c r="O234" s="98" t="s">
        <v>81</v>
      </c>
    </row>
    <row r="235" spans="1:15" ht="18.75" customHeight="1" thickBot="1">
      <c r="A235" s="89"/>
      <c r="B235" s="176"/>
      <c r="C235" s="99" t="s">
        <v>81</v>
      </c>
      <c r="E235" s="89"/>
      <c r="F235" s="175"/>
      <c r="G235" s="99" t="s">
        <v>81</v>
      </c>
      <c r="H235" s="43"/>
      <c r="I235" s="89"/>
      <c r="J235" s="176"/>
      <c r="K235" s="99" t="s">
        <v>81</v>
      </c>
      <c r="L235" s="43"/>
      <c r="M235" s="89"/>
      <c r="N235" s="176"/>
      <c r="O235" s="99" t="s">
        <v>81</v>
      </c>
    </row>
    <row r="236" spans="1:15" ht="18.75" customHeight="1">
      <c r="A236" s="506" t="s">
        <v>387</v>
      </c>
      <c r="B236" s="507"/>
      <c r="C236" s="508"/>
      <c r="D236" s="80"/>
      <c r="E236" s="506" t="s">
        <v>127</v>
      </c>
      <c r="F236" s="507"/>
      <c r="G236" s="508"/>
      <c r="H236" s="80"/>
      <c r="I236" s="506" t="s">
        <v>388</v>
      </c>
      <c r="J236" s="507"/>
      <c r="K236" s="508"/>
      <c r="L236" s="80"/>
      <c r="M236" s="537" t="s">
        <v>389</v>
      </c>
      <c r="N236" s="538"/>
      <c r="O236" s="539"/>
    </row>
    <row r="237" spans="1:15" ht="13.5" customHeight="1" thickBot="1">
      <c r="A237" s="509" t="s">
        <v>141</v>
      </c>
      <c r="B237" s="510"/>
      <c r="C237" s="106" t="s">
        <v>82</v>
      </c>
      <c r="D237" s="90"/>
      <c r="E237" s="509" t="s">
        <v>141</v>
      </c>
      <c r="F237" s="510"/>
      <c r="G237" s="106" t="s">
        <v>82</v>
      </c>
      <c r="H237" s="90"/>
      <c r="I237" s="509" t="s">
        <v>141</v>
      </c>
      <c r="J237" s="510"/>
      <c r="K237" s="106" t="s">
        <v>82</v>
      </c>
      <c r="L237" s="90"/>
      <c r="M237" s="509" t="s">
        <v>90</v>
      </c>
      <c r="N237" s="510"/>
      <c r="O237" s="106" t="s">
        <v>82</v>
      </c>
    </row>
    <row r="238" spans="1:15" ht="18.75" customHeight="1" thickBot="1">
      <c r="A238" s="87" t="s">
        <v>497</v>
      </c>
      <c r="B238" s="265">
        <v>200</v>
      </c>
      <c r="C238" s="97" t="s">
        <v>81</v>
      </c>
      <c r="E238" s="87"/>
      <c r="F238" s="265">
        <v>130</v>
      </c>
      <c r="G238" s="97" t="s">
        <v>81</v>
      </c>
      <c r="H238" s="43"/>
      <c r="I238" s="87"/>
      <c r="J238" s="265">
        <v>168</v>
      </c>
      <c r="K238" s="97" t="s">
        <v>81</v>
      </c>
      <c r="L238" s="43"/>
      <c r="M238" s="87"/>
      <c r="N238" s="265">
        <v>100</v>
      </c>
      <c r="O238" s="97" t="s">
        <v>81</v>
      </c>
    </row>
    <row r="239" spans="1:15" ht="18.75" customHeight="1">
      <c r="A239" s="506" t="s">
        <v>427</v>
      </c>
      <c r="B239" s="507"/>
      <c r="C239" s="508"/>
      <c r="E239" s="506" t="s">
        <v>428</v>
      </c>
      <c r="F239" s="507"/>
      <c r="G239" s="508"/>
      <c r="H239" s="43"/>
      <c r="I239" s="506" t="s">
        <v>429</v>
      </c>
      <c r="J239" s="507"/>
      <c r="K239" s="508"/>
      <c r="L239" s="43"/>
      <c r="M239" s="537" t="s">
        <v>430</v>
      </c>
      <c r="N239" s="538"/>
      <c r="O239" s="539"/>
    </row>
    <row r="240" spans="1:15" ht="18.75" customHeight="1" thickBot="1">
      <c r="A240" s="514" t="s">
        <v>141</v>
      </c>
      <c r="B240" s="515"/>
      <c r="C240" s="106" t="s">
        <v>82</v>
      </c>
      <c r="E240" s="514" t="s">
        <v>136</v>
      </c>
      <c r="F240" s="515"/>
      <c r="G240" s="106" t="s">
        <v>82</v>
      </c>
      <c r="H240" s="43"/>
      <c r="I240" s="514" t="s">
        <v>141</v>
      </c>
      <c r="J240" s="515"/>
      <c r="K240" s="106" t="s">
        <v>82</v>
      </c>
      <c r="L240" s="43"/>
      <c r="M240" s="514" t="s">
        <v>141</v>
      </c>
      <c r="N240" s="515"/>
      <c r="O240" s="106" t="s">
        <v>82</v>
      </c>
    </row>
    <row r="241" spans="1:15" ht="18.75" customHeight="1" thickBot="1">
      <c r="A241" s="88" t="s">
        <v>497</v>
      </c>
      <c r="B241" s="163">
        <v>200</v>
      </c>
      <c r="C241" s="102" t="s">
        <v>81</v>
      </c>
      <c r="E241" s="88" t="s">
        <v>497</v>
      </c>
      <c r="F241" s="163">
        <v>150</v>
      </c>
      <c r="G241" s="102" t="s">
        <v>81</v>
      </c>
      <c r="H241" s="43"/>
      <c r="I241" s="88" t="s">
        <v>497</v>
      </c>
      <c r="J241" s="163">
        <v>200</v>
      </c>
      <c r="K241" s="102" t="s">
        <v>81</v>
      </c>
      <c r="L241" s="43"/>
      <c r="M241" s="88" t="s">
        <v>497</v>
      </c>
      <c r="N241" s="163">
        <v>200</v>
      </c>
      <c r="O241" s="102" t="s">
        <v>81</v>
      </c>
    </row>
    <row r="242" spans="1:15" ht="18.75" customHeight="1">
      <c r="A242" s="506" t="s">
        <v>519</v>
      </c>
      <c r="B242" s="507"/>
      <c r="C242" s="508"/>
      <c r="E242" s="506" t="s">
        <v>520</v>
      </c>
      <c r="F242" s="507"/>
      <c r="G242" s="508"/>
      <c r="H242" s="43"/>
      <c r="I242" s="506" t="s">
        <v>521</v>
      </c>
      <c r="J242" s="507"/>
      <c r="K242" s="508"/>
      <c r="L242" s="43"/>
      <c r="M242" s="506" t="s">
        <v>522</v>
      </c>
      <c r="N242" s="507"/>
      <c r="O242" s="508"/>
    </row>
    <row r="243" spans="1:15" ht="18.75" customHeight="1" thickBot="1">
      <c r="A243" s="514" t="s">
        <v>141</v>
      </c>
      <c r="B243" s="515"/>
      <c r="C243" s="106" t="s">
        <v>82</v>
      </c>
      <c r="E243" s="514" t="s">
        <v>136</v>
      </c>
      <c r="F243" s="515"/>
      <c r="G243" s="106" t="s">
        <v>82</v>
      </c>
      <c r="H243" s="43"/>
      <c r="I243" s="514" t="s">
        <v>346</v>
      </c>
      <c r="J243" s="515"/>
      <c r="K243" s="106" t="s">
        <v>82</v>
      </c>
      <c r="L243" s="43"/>
      <c r="M243" s="514" t="s">
        <v>141</v>
      </c>
      <c r="N243" s="515"/>
      <c r="O243" s="106" t="s">
        <v>82</v>
      </c>
    </row>
    <row r="244" spans="1:15" ht="18.649999999999999" customHeight="1">
      <c r="A244" s="88"/>
      <c r="B244" s="163"/>
      <c r="C244" s="102" t="s">
        <v>81</v>
      </c>
      <c r="E244" s="88"/>
      <c r="F244" s="163"/>
      <c r="G244" s="102" t="s">
        <v>81</v>
      </c>
      <c r="H244" s="43"/>
      <c r="I244" s="88"/>
      <c r="J244" s="163"/>
      <c r="K244" s="102" t="s">
        <v>81</v>
      </c>
      <c r="L244" s="43"/>
      <c r="M244" s="88"/>
      <c r="N244" s="163"/>
      <c r="O244" s="102" t="s">
        <v>81</v>
      </c>
    </row>
    <row r="245" spans="1:15" ht="18.649999999999999" customHeight="1">
      <c r="A245" s="88"/>
      <c r="B245" s="163"/>
      <c r="C245" s="102" t="s">
        <v>81</v>
      </c>
      <c r="E245" s="88"/>
      <c r="F245" s="163"/>
      <c r="G245" s="102" t="s">
        <v>81</v>
      </c>
      <c r="H245" s="43"/>
      <c r="I245" s="88"/>
      <c r="J245" s="163"/>
      <c r="K245" s="102" t="s">
        <v>81</v>
      </c>
      <c r="L245" s="43"/>
      <c r="M245" s="88"/>
      <c r="N245" s="163"/>
      <c r="O245" s="102" t="s">
        <v>81</v>
      </c>
    </row>
    <row r="246" spans="1:15" ht="18.649999999999999" customHeight="1">
      <c r="A246" s="88"/>
      <c r="B246" s="163"/>
      <c r="C246" s="102" t="s">
        <v>81</v>
      </c>
      <c r="E246" s="88"/>
      <c r="F246" s="163"/>
      <c r="G246" s="102" t="s">
        <v>81</v>
      </c>
      <c r="H246" s="43"/>
      <c r="I246" s="88"/>
      <c r="J246" s="163"/>
      <c r="K246" s="102" t="s">
        <v>81</v>
      </c>
      <c r="L246" s="43"/>
      <c r="M246" s="88"/>
      <c r="N246" s="163"/>
      <c r="O246" s="102" t="s">
        <v>81</v>
      </c>
    </row>
    <row r="247" spans="1:15" ht="18.649999999999999" customHeight="1">
      <c r="A247" s="88"/>
      <c r="B247" s="163"/>
      <c r="C247" s="102" t="s">
        <v>81</v>
      </c>
      <c r="E247" s="88"/>
      <c r="F247" s="163"/>
      <c r="G247" s="102" t="s">
        <v>81</v>
      </c>
      <c r="H247" s="43"/>
      <c r="I247" s="88"/>
      <c r="J247" s="163"/>
      <c r="K247" s="102" t="s">
        <v>81</v>
      </c>
      <c r="L247" s="43"/>
      <c r="M247" s="88"/>
      <c r="N247" s="163"/>
      <c r="O247" s="102" t="s">
        <v>81</v>
      </c>
    </row>
    <row r="248" spans="1:15" ht="18.649999999999999" customHeight="1">
      <c r="A248" s="88"/>
      <c r="B248" s="163"/>
      <c r="C248" s="102" t="s">
        <v>81</v>
      </c>
      <c r="E248" s="88"/>
      <c r="F248" s="163"/>
      <c r="G248" s="102" t="s">
        <v>81</v>
      </c>
      <c r="H248" s="43"/>
      <c r="I248" s="88"/>
      <c r="J248" s="163"/>
      <c r="K248" s="102" t="s">
        <v>81</v>
      </c>
      <c r="L248" s="43"/>
      <c r="M248" s="88"/>
      <c r="N248" s="163"/>
      <c r="O248" s="102" t="s">
        <v>81</v>
      </c>
    </row>
    <row r="249" spans="1:15" ht="18.649999999999999" customHeight="1">
      <c r="A249" s="88"/>
      <c r="B249" s="266"/>
      <c r="C249" s="98" t="s">
        <v>81</v>
      </c>
      <c r="E249" s="91"/>
      <c r="F249" s="266"/>
      <c r="G249" s="98" t="s">
        <v>81</v>
      </c>
      <c r="H249" s="43"/>
      <c r="I249" s="91"/>
      <c r="J249" s="266"/>
      <c r="K249" s="98" t="s">
        <v>81</v>
      </c>
      <c r="L249" s="43"/>
      <c r="M249" s="91"/>
      <c r="N249" s="266"/>
      <c r="O249" s="98" t="s">
        <v>81</v>
      </c>
    </row>
    <row r="250" spans="1:15" ht="18.649999999999999" customHeight="1">
      <c r="A250" s="88"/>
      <c r="B250" s="266"/>
      <c r="C250" s="98" t="s">
        <v>81</v>
      </c>
      <c r="E250" s="91"/>
      <c r="F250" s="266"/>
      <c r="G250" s="98" t="s">
        <v>81</v>
      </c>
      <c r="H250" s="43"/>
      <c r="I250" s="91"/>
      <c r="J250" s="266"/>
      <c r="K250" s="98" t="s">
        <v>81</v>
      </c>
      <c r="L250" s="43"/>
      <c r="M250" s="91"/>
      <c r="N250" s="266"/>
      <c r="O250" s="98" t="s">
        <v>81</v>
      </c>
    </row>
    <row r="251" spans="1:15" ht="18.649999999999999" customHeight="1">
      <c r="A251" s="88"/>
      <c r="B251" s="266"/>
      <c r="C251" s="98" t="s">
        <v>81</v>
      </c>
      <c r="E251" s="91"/>
      <c r="F251" s="266"/>
      <c r="G251" s="98" t="s">
        <v>81</v>
      </c>
      <c r="H251" s="43"/>
      <c r="I251" s="91"/>
      <c r="J251" s="266"/>
      <c r="K251" s="98" t="s">
        <v>81</v>
      </c>
      <c r="L251" s="43"/>
      <c r="M251" s="91"/>
      <c r="N251" s="266"/>
      <c r="O251" s="98" t="s">
        <v>81</v>
      </c>
    </row>
    <row r="252" spans="1:15" ht="18.649999999999999" customHeight="1">
      <c r="A252" s="88"/>
      <c r="B252" s="266"/>
      <c r="C252" s="98" t="s">
        <v>81</v>
      </c>
      <c r="E252" s="91"/>
      <c r="F252" s="266"/>
      <c r="G252" s="98" t="s">
        <v>81</v>
      </c>
      <c r="H252" s="43"/>
      <c r="I252" s="91"/>
      <c r="J252" s="266"/>
      <c r="K252" s="98" t="s">
        <v>81</v>
      </c>
      <c r="L252" s="43"/>
      <c r="M252" s="91"/>
      <c r="N252" s="266"/>
      <c r="O252" s="98" t="s">
        <v>81</v>
      </c>
    </row>
    <row r="253" spans="1:15" ht="18.649999999999999" customHeight="1">
      <c r="A253" s="88"/>
      <c r="B253" s="266"/>
      <c r="C253" s="98" t="s">
        <v>81</v>
      </c>
      <c r="E253" s="91"/>
      <c r="F253" s="266"/>
      <c r="G253" s="98" t="s">
        <v>81</v>
      </c>
      <c r="H253" s="43"/>
      <c r="I253" s="91"/>
      <c r="J253" s="266"/>
      <c r="K253" s="98" t="s">
        <v>81</v>
      </c>
      <c r="L253" s="43"/>
      <c r="M253" s="91"/>
      <c r="N253" s="266"/>
      <c r="O253" s="98" t="s">
        <v>81</v>
      </c>
    </row>
    <row r="254" spans="1:15" ht="18.649999999999999" customHeight="1">
      <c r="A254" s="88"/>
      <c r="B254" s="266"/>
      <c r="C254" s="98" t="s">
        <v>81</v>
      </c>
      <c r="E254" s="91"/>
      <c r="F254" s="266"/>
      <c r="G254" s="98" t="s">
        <v>81</v>
      </c>
      <c r="H254" s="43"/>
      <c r="I254" s="91"/>
      <c r="J254" s="266"/>
      <c r="K254" s="98" t="s">
        <v>81</v>
      </c>
      <c r="L254" s="43"/>
      <c r="M254" s="91"/>
      <c r="N254" s="266"/>
      <c r="O254" s="98" t="s">
        <v>81</v>
      </c>
    </row>
    <row r="255" spans="1:15" ht="18.649999999999999" customHeight="1">
      <c r="A255" s="88"/>
      <c r="B255" s="266"/>
      <c r="C255" s="98" t="s">
        <v>81</v>
      </c>
      <c r="E255" s="91"/>
      <c r="F255" s="266"/>
      <c r="G255" s="98" t="s">
        <v>81</v>
      </c>
      <c r="H255" s="43"/>
      <c r="I255" s="91"/>
      <c r="J255" s="266"/>
      <c r="K255" s="98" t="s">
        <v>81</v>
      </c>
      <c r="L255" s="43"/>
      <c r="M255" s="91"/>
      <c r="N255" s="266"/>
      <c r="O255" s="98" t="s">
        <v>81</v>
      </c>
    </row>
    <row r="256" spans="1:15" ht="18.649999999999999" customHeight="1">
      <c r="A256" s="88"/>
      <c r="B256" s="266"/>
      <c r="C256" s="98" t="s">
        <v>81</v>
      </c>
      <c r="E256" s="91"/>
      <c r="F256" s="266"/>
      <c r="G256" s="98" t="s">
        <v>81</v>
      </c>
      <c r="H256" s="43"/>
      <c r="I256" s="91"/>
      <c r="J256" s="266"/>
      <c r="K256" s="98" t="s">
        <v>81</v>
      </c>
      <c r="L256" s="43"/>
      <c r="M256" s="91"/>
      <c r="N256" s="266"/>
      <c r="O256" s="98" t="s">
        <v>81</v>
      </c>
    </row>
    <row r="257" spans="1:15" ht="18.649999999999999" customHeight="1">
      <c r="A257" s="88"/>
      <c r="B257" s="266"/>
      <c r="C257" s="98" t="s">
        <v>81</v>
      </c>
      <c r="E257" s="91"/>
      <c r="F257" s="266"/>
      <c r="G257" s="98" t="s">
        <v>81</v>
      </c>
      <c r="H257" s="43"/>
      <c r="I257" s="91"/>
      <c r="J257" s="266"/>
      <c r="K257" s="98" t="s">
        <v>81</v>
      </c>
      <c r="L257" s="43"/>
      <c r="M257" s="91"/>
      <c r="N257" s="266"/>
      <c r="O257" s="98" t="s">
        <v>81</v>
      </c>
    </row>
    <row r="258" spans="1:15" ht="18.649999999999999" customHeight="1" thickBot="1">
      <c r="A258" s="89"/>
      <c r="B258" s="176"/>
      <c r="C258" s="99" t="s">
        <v>81</v>
      </c>
      <c r="E258" s="89"/>
      <c r="F258" s="176"/>
      <c r="G258" s="99" t="s">
        <v>81</v>
      </c>
      <c r="H258" s="43"/>
      <c r="I258" s="89"/>
      <c r="J258" s="176"/>
      <c r="K258" s="99" t="s">
        <v>81</v>
      </c>
      <c r="L258" s="43"/>
      <c r="M258" s="89"/>
      <c r="N258" s="176"/>
      <c r="O258" s="99" t="s">
        <v>81</v>
      </c>
    </row>
    <row r="259" spans="1:15" ht="30" customHeight="1">
      <c r="A259" s="501" t="s">
        <v>444</v>
      </c>
      <c r="B259" s="502"/>
      <c r="C259" s="503"/>
      <c r="D259" s="154"/>
      <c r="E259" s="501" t="s">
        <v>443</v>
      </c>
      <c r="F259" s="502"/>
      <c r="G259" s="503"/>
      <c r="H259" s="80"/>
      <c r="I259" s="532"/>
      <c r="J259" s="533"/>
      <c r="K259" s="534"/>
      <c r="L259" s="80"/>
      <c r="M259" s="532"/>
      <c r="N259" s="533"/>
      <c r="O259" s="534"/>
    </row>
    <row r="260" spans="1:15" ht="13.5" customHeight="1" thickBot="1">
      <c r="A260" s="516" t="s">
        <v>432</v>
      </c>
      <c r="B260" s="517"/>
      <c r="C260" s="281" t="s">
        <v>82</v>
      </c>
      <c r="D260" s="276"/>
      <c r="E260" s="516" t="s">
        <v>432</v>
      </c>
      <c r="F260" s="517"/>
      <c r="G260" s="281" t="s">
        <v>82</v>
      </c>
      <c r="H260" s="90"/>
      <c r="I260" s="504" t="s">
        <v>86</v>
      </c>
      <c r="J260" s="505"/>
      <c r="K260" s="107" t="s">
        <v>82</v>
      </c>
      <c r="L260" s="90"/>
      <c r="M260" s="504" t="s">
        <v>86</v>
      </c>
      <c r="N260" s="505"/>
      <c r="O260" s="107" t="s">
        <v>82</v>
      </c>
    </row>
    <row r="261" spans="1:15" ht="18.75" customHeight="1" thickBot="1">
      <c r="A261" s="87"/>
      <c r="B261" s="109">
        <v>25</v>
      </c>
      <c r="C261" s="108" t="s">
        <v>81</v>
      </c>
      <c r="E261" s="87"/>
      <c r="F261" s="265"/>
      <c r="G261" s="102" t="s">
        <v>81</v>
      </c>
      <c r="H261" s="43"/>
      <c r="I261" s="87"/>
      <c r="J261" s="109"/>
      <c r="K261" s="102" t="s">
        <v>81</v>
      </c>
      <c r="L261" s="43"/>
      <c r="M261" s="87"/>
      <c r="N261" s="109"/>
      <c r="O261" s="102" t="s">
        <v>81</v>
      </c>
    </row>
    <row r="262" spans="1:15" ht="27" customHeight="1">
      <c r="A262" s="501" t="s">
        <v>443</v>
      </c>
      <c r="B262" s="502"/>
      <c r="C262" s="503"/>
      <c r="E262" s="88"/>
      <c r="F262" s="117"/>
      <c r="G262" s="102" t="s">
        <v>81</v>
      </c>
      <c r="H262" s="43"/>
      <c r="I262" s="88"/>
      <c r="J262" s="163"/>
      <c r="K262" s="102"/>
      <c r="L262" s="43"/>
      <c r="M262" s="88"/>
      <c r="N262" s="163"/>
      <c r="O262" s="102" t="s">
        <v>81</v>
      </c>
    </row>
    <row r="263" spans="1:15" ht="18.75" customHeight="1" thickBot="1">
      <c r="A263" s="516" t="s">
        <v>432</v>
      </c>
      <c r="B263" s="517"/>
      <c r="C263" s="281" t="s">
        <v>82</v>
      </c>
      <c r="E263" s="88"/>
      <c r="F263" s="163"/>
      <c r="G263" s="102" t="s">
        <v>81</v>
      </c>
      <c r="H263" s="43"/>
      <c r="I263" s="88"/>
      <c r="J263" s="163"/>
      <c r="K263" s="102"/>
      <c r="L263" s="43"/>
      <c r="M263" s="88"/>
      <c r="N263" s="163"/>
      <c r="O263" s="102" t="s">
        <v>81</v>
      </c>
    </row>
    <row r="264" spans="1:15" ht="18.75" customHeight="1">
      <c r="A264" s="88"/>
      <c r="B264" s="109"/>
      <c r="C264" s="108" t="s">
        <v>81</v>
      </c>
      <c r="E264" s="88"/>
      <c r="F264" s="163"/>
      <c r="G264" s="102" t="s">
        <v>81</v>
      </c>
      <c r="H264" s="43"/>
      <c r="I264" s="88"/>
      <c r="J264" s="163"/>
      <c r="K264" s="102"/>
      <c r="L264" s="43"/>
      <c r="M264" s="88"/>
      <c r="N264" s="163"/>
      <c r="O264" s="102" t="s">
        <v>81</v>
      </c>
    </row>
    <row r="265" spans="1:15" ht="18.75" customHeight="1">
      <c r="A265" s="88"/>
      <c r="B265" s="163"/>
      <c r="C265" s="102" t="s">
        <v>81</v>
      </c>
      <c r="E265" s="88"/>
      <c r="F265" s="163"/>
      <c r="G265" s="102" t="s">
        <v>81</v>
      </c>
      <c r="H265" s="43"/>
      <c r="I265" s="88"/>
      <c r="J265" s="163"/>
      <c r="K265" s="102"/>
      <c r="L265" s="43"/>
      <c r="M265" s="88"/>
      <c r="N265" s="163"/>
      <c r="O265" s="102" t="s">
        <v>81</v>
      </c>
    </row>
    <row r="266" spans="1:15" ht="18.75" customHeight="1">
      <c r="A266" s="88"/>
      <c r="B266" s="163"/>
      <c r="C266" s="102" t="s">
        <v>81</v>
      </c>
      <c r="E266" s="88"/>
      <c r="F266" s="163"/>
      <c r="G266" s="102" t="s">
        <v>81</v>
      </c>
      <c r="H266" s="43"/>
      <c r="I266" s="88"/>
      <c r="J266" s="163"/>
      <c r="K266" s="102"/>
      <c r="L266" s="43"/>
      <c r="M266" s="88"/>
      <c r="N266" s="163"/>
      <c r="O266" s="102" t="s">
        <v>81</v>
      </c>
    </row>
    <row r="267" spans="1:15" ht="18.75" customHeight="1">
      <c r="A267" s="88"/>
      <c r="B267" s="163"/>
      <c r="C267" s="102" t="s">
        <v>81</v>
      </c>
      <c r="E267" s="88"/>
      <c r="F267" s="163"/>
      <c r="G267" s="102" t="s">
        <v>81</v>
      </c>
      <c r="H267" s="43"/>
      <c r="I267" s="88"/>
      <c r="J267" s="163"/>
      <c r="K267" s="102"/>
      <c r="L267" s="43"/>
      <c r="M267" s="88"/>
      <c r="N267" s="163"/>
      <c r="O267" s="102" t="s">
        <v>81</v>
      </c>
    </row>
    <row r="268" spans="1:15" ht="18.75" customHeight="1">
      <c r="A268" s="88"/>
      <c r="B268" s="163"/>
      <c r="C268" s="102" t="s">
        <v>81</v>
      </c>
      <c r="E268" s="88"/>
      <c r="F268" s="163"/>
      <c r="G268" s="102" t="s">
        <v>81</v>
      </c>
      <c r="H268" s="43"/>
      <c r="I268" s="88"/>
      <c r="J268" s="163"/>
      <c r="K268" s="102"/>
      <c r="L268" s="43"/>
      <c r="M268" s="88"/>
      <c r="N268" s="163"/>
      <c r="O268" s="102" t="s">
        <v>81</v>
      </c>
    </row>
    <row r="269" spans="1:15" ht="18.75" customHeight="1">
      <c r="A269" s="88"/>
      <c r="B269" s="163"/>
      <c r="C269" s="102" t="s">
        <v>81</v>
      </c>
      <c r="E269" s="88"/>
      <c r="F269" s="163"/>
      <c r="G269" s="102" t="s">
        <v>81</v>
      </c>
      <c r="H269" s="43"/>
      <c r="I269" s="88"/>
      <c r="J269" s="163"/>
      <c r="K269" s="102"/>
      <c r="L269" s="43"/>
      <c r="M269" s="88"/>
      <c r="N269" s="163"/>
      <c r="O269" s="102" t="s">
        <v>81</v>
      </c>
    </row>
    <row r="270" spans="1:15" ht="18.75" customHeight="1">
      <c r="A270" s="88"/>
      <c r="B270" s="266"/>
      <c r="C270" s="98" t="s">
        <v>81</v>
      </c>
      <c r="E270" s="91"/>
      <c r="F270" s="266"/>
      <c r="G270" s="98" t="s">
        <v>81</v>
      </c>
      <c r="H270" s="43"/>
      <c r="I270" s="91"/>
      <c r="J270" s="266"/>
      <c r="K270" s="98"/>
      <c r="L270" s="43"/>
      <c r="M270" s="91"/>
      <c r="N270" s="266"/>
      <c r="O270" s="98" t="s">
        <v>81</v>
      </c>
    </row>
    <row r="271" spans="1:15" ht="18.75" customHeight="1">
      <c r="A271" s="88"/>
      <c r="B271" s="266"/>
      <c r="C271" s="98" t="s">
        <v>81</v>
      </c>
      <c r="E271" s="91"/>
      <c r="F271" s="266"/>
      <c r="G271" s="98" t="s">
        <v>81</v>
      </c>
      <c r="H271" s="43"/>
      <c r="I271" s="91"/>
      <c r="J271" s="266"/>
      <c r="K271" s="98"/>
      <c r="L271" s="43"/>
      <c r="M271" s="91"/>
      <c r="N271" s="266"/>
      <c r="O271" s="98" t="s">
        <v>81</v>
      </c>
    </row>
    <row r="272" spans="1:15" ht="18.75" customHeight="1">
      <c r="A272" s="88"/>
      <c r="B272" s="266"/>
      <c r="C272" s="98" t="s">
        <v>81</v>
      </c>
      <c r="E272" s="91"/>
      <c r="F272" s="266"/>
      <c r="G272" s="98" t="s">
        <v>81</v>
      </c>
      <c r="H272" s="43"/>
      <c r="I272" s="91"/>
      <c r="J272" s="266"/>
      <c r="K272" s="98"/>
      <c r="L272" s="43"/>
      <c r="M272" s="91"/>
      <c r="N272" s="266"/>
      <c r="O272" s="98" t="s">
        <v>81</v>
      </c>
    </row>
    <row r="273" spans="1:15" ht="18.75" customHeight="1">
      <c r="A273" s="88"/>
      <c r="B273" s="266"/>
      <c r="C273" s="98" t="s">
        <v>81</v>
      </c>
      <c r="E273" s="91"/>
      <c r="F273" s="266"/>
      <c r="G273" s="98" t="s">
        <v>81</v>
      </c>
      <c r="H273" s="43"/>
      <c r="I273" s="91"/>
      <c r="J273" s="266"/>
      <c r="K273" s="98"/>
      <c r="L273" s="43"/>
      <c r="M273" s="91"/>
      <c r="N273" s="266"/>
      <c r="O273" s="98" t="s">
        <v>81</v>
      </c>
    </row>
    <row r="274" spans="1:15" ht="18.75" customHeight="1">
      <c r="A274" s="88"/>
      <c r="B274" s="266"/>
      <c r="C274" s="98" t="s">
        <v>81</v>
      </c>
      <c r="E274" s="91"/>
      <c r="F274" s="266"/>
      <c r="G274" s="98" t="s">
        <v>81</v>
      </c>
      <c r="H274" s="43"/>
      <c r="I274" s="91"/>
      <c r="J274" s="266"/>
      <c r="K274" s="98"/>
      <c r="L274" s="43"/>
      <c r="M274" s="91"/>
      <c r="N274" s="266"/>
      <c r="O274" s="98" t="s">
        <v>81</v>
      </c>
    </row>
    <row r="275" spans="1:15" ht="18.75" customHeight="1">
      <c r="A275" s="88"/>
      <c r="B275" s="266"/>
      <c r="C275" s="98" t="s">
        <v>81</v>
      </c>
      <c r="E275" s="91"/>
      <c r="F275" s="266"/>
      <c r="G275" s="98" t="s">
        <v>81</v>
      </c>
      <c r="H275" s="43"/>
      <c r="I275" s="91"/>
      <c r="J275" s="266"/>
      <c r="K275" s="98"/>
      <c r="L275" s="43"/>
      <c r="M275" s="91"/>
      <c r="N275" s="266"/>
      <c r="O275" s="98" t="s">
        <v>81</v>
      </c>
    </row>
    <row r="276" spans="1:15" ht="18.75" customHeight="1">
      <c r="A276" s="88"/>
      <c r="B276" s="266"/>
      <c r="C276" s="98" t="s">
        <v>81</v>
      </c>
      <c r="E276" s="91"/>
      <c r="F276" s="266"/>
      <c r="G276" s="98" t="s">
        <v>81</v>
      </c>
      <c r="H276" s="43"/>
      <c r="I276" s="91"/>
      <c r="J276" s="266"/>
      <c r="K276" s="98"/>
      <c r="L276" s="43"/>
      <c r="M276" s="91"/>
      <c r="N276" s="266"/>
      <c r="O276" s="98" t="s">
        <v>81</v>
      </c>
    </row>
    <row r="277" spans="1:15" ht="18.75" customHeight="1">
      <c r="A277" s="88"/>
      <c r="B277" s="266"/>
      <c r="C277" s="98" t="s">
        <v>81</v>
      </c>
      <c r="E277" s="91"/>
      <c r="F277" s="266"/>
      <c r="G277" s="98" t="s">
        <v>81</v>
      </c>
      <c r="H277" s="43"/>
      <c r="I277" s="91"/>
      <c r="J277" s="266"/>
      <c r="K277" s="98"/>
      <c r="L277" s="43"/>
      <c r="M277" s="91"/>
      <c r="N277" s="266"/>
      <c r="O277" s="98" t="s">
        <v>81</v>
      </c>
    </row>
    <row r="278" spans="1:15" ht="18.75" customHeight="1" thickBot="1">
      <c r="A278" s="89"/>
      <c r="B278" s="176"/>
      <c r="C278" s="99" t="s">
        <v>81</v>
      </c>
      <c r="E278" s="89"/>
      <c r="F278" s="176"/>
      <c r="G278" s="99" t="s">
        <v>81</v>
      </c>
      <c r="H278" s="43"/>
      <c r="I278" s="89"/>
      <c r="J278" s="176"/>
      <c r="K278" s="99"/>
      <c r="L278" s="43"/>
      <c r="M278" s="89"/>
      <c r="N278" s="176"/>
      <c r="O278" s="99" t="s">
        <v>81</v>
      </c>
    </row>
    <row r="279" spans="1:15">
      <c r="A279" s="441"/>
      <c r="B279" s="441"/>
      <c r="C279" s="441"/>
      <c r="D279" s="403"/>
      <c r="E279" s="441"/>
      <c r="F279" s="441"/>
      <c r="G279" s="441"/>
      <c r="H279" s="403"/>
      <c r="I279" s="441"/>
      <c r="J279" s="441"/>
      <c r="K279" s="441"/>
      <c r="L279" s="403"/>
      <c r="M279" s="441"/>
      <c r="N279" s="441"/>
      <c r="O279" s="441"/>
    </row>
    <row r="280" spans="1:15">
      <c r="A280" s="442"/>
      <c r="B280" s="442"/>
      <c r="C280" s="404"/>
      <c r="D280" s="400"/>
      <c r="E280" s="443"/>
      <c r="F280" s="443"/>
      <c r="G280" s="405"/>
      <c r="H280" s="400"/>
      <c r="I280" s="443"/>
      <c r="J280" s="443"/>
      <c r="K280" s="405"/>
      <c r="L280" s="400"/>
      <c r="M280" s="443"/>
      <c r="N280" s="443"/>
      <c r="O280" s="405"/>
    </row>
    <row r="281" spans="1:15" ht="19.25" customHeight="1">
      <c r="A281" s="400"/>
      <c r="B281" s="399"/>
      <c r="C281" s="401"/>
      <c r="D281" s="406"/>
      <c r="E281" s="400"/>
      <c r="F281" s="399"/>
      <c r="G281" s="401"/>
      <c r="H281" s="406"/>
      <c r="I281" s="400"/>
      <c r="J281" s="399"/>
      <c r="K281" s="401"/>
      <c r="L281" s="406"/>
      <c r="M281" s="400"/>
      <c r="N281" s="399"/>
      <c r="O281" s="401"/>
    </row>
    <row r="282" spans="1:15" ht="19.25" customHeight="1">
      <c r="A282" s="441"/>
      <c r="B282" s="441"/>
      <c r="C282" s="441"/>
      <c r="D282" s="406"/>
      <c r="E282" s="441"/>
      <c r="F282" s="441"/>
      <c r="G282" s="441"/>
      <c r="H282" s="406"/>
      <c r="I282" s="441"/>
      <c r="J282" s="441"/>
      <c r="K282" s="441"/>
      <c r="L282" s="406"/>
      <c r="M282" s="400"/>
      <c r="N282" s="399"/>
      <c r="O282" s="401"/>
    </row>
    <row r="283" spans="1:15" ht="19.25" customHeight="1">
      <c r="A283" s="442"/>
      <c r="B283" s="442"/>
      <c r="C283" s="404"/>
      <c r="D283" s="406"/>
      <c r="E283" s="443"/>
      <c r="F283" s="443"/>
      <c r="G283" s="405"/>
      <c r="H283" s="406"/>
      <c r="I283" s="443"/>
      <c r="J283" s="443"/>
      <c r="K283" s="405"/>
      <c r="L283" s="406"/>
      <c r="M283" s="400"/>
      <c r="N283" s="399"/>
      <c r="O283" s="401"/>
    </row>
    <row r="284" spans="1:15" ht="19.25" customHeight="1">
      <c r="A284" s="400"/>
      <c r="B284" s="399"/>
      <c r="C284" s="401"/>
      <c r="D284" s="406"/>
      <c r="E284" s="400"/>
      <c r="F284" s="399"/>
      <c r="G284" s="401"/>
      <c r="H284" s="406"/>
      <c r="I284" s="400"/>
      <c r="J284" s="399"/>
      <c r="K284" s="401"/>
      <c r="L284" s="406"/>
      <c r="M284" s="400"/>
      <c r="N284" s="399"/>
      <c r="O284" s="401"/>
    </row>
    <row r="285" spans="1:15" ht="19.25" customHeight="1">
      <c r="A285" s="400"/>
      <c r="B285" s="399"/>
      <c r="C285" s="401"/>
      <c r="D285" s="406"/>
      <c r="E285" s="400"/>
      <c r="F285" s="399"/>
      <c r="G285" s="401"/>
      <c r="H285" s="406"/>
      <c r="I285" s="400"/>
      <c r="J285" s="399"/>
      <c r="K285" s="401"/>
      <c r="L285" s="406"/>
      <c r="M285" s="400"/>
      <c r="N285" s="399"/>
      <c r="O285" s="401"/>
    </row>
    <row r="286" spans="1:15" ht="19.25" customHeight="1">
      <c r="A286" s="400"/>
      <c r="B286" s="399"/>
      <c r="C286" s="401"/>
      <c r="D286" s="406"/>
      <c r="E286" s="400"/>
      <c r="F286" s="399"/>
      <c r="G286" s="401"/>
      <c r="H286" s="406"/>
      <c r="I286" s="400"/>
      <c r="J286" s="399"/>
      <c r="K286" s="401"/>
      <c r="L286" s="406"/>
      <c r="M286" s="400"/>
      <c r="N286" s="399"/>
      <c r="O286" s="401"/>
    </row>
    <row r="287" spans="1:15" ht="19.25" customHeight="1">
      <c r="A287" s="400"/>
      <c r="B287" s="399"/>
      <c r="C287" s="401"/>
      <c r="D287" s="406"/>
      <c r="E287" s="400"/>
      <c r="F287" s="399"/>
      <c r="G287" s="401"/>
      <c r="H287" s="406"/>
      <c r="I287" s="400"/>
      <c r="J287" s="399"/>
      <c r="K287" s="401"/>
      <c r="L287" s="406"/>
      <c r="M287" s="400"/>
      <c r="N287" s="399"/>
      <c r="O287" s="401"/>
    </row>
    <row r="288" spans="1:15" ht="19.25" customHeight="1">
      <c r="A288" s="400"/>
      <c r="B288" s="399"/>
      <c r="C288" s="401"/>
      <c r="D288" s="406"/>
      <c r="E288" s="400"/>
      <c r="F288" s="399"/>
      <c r="G288" s="401"/>
      <c r="H288" s="406"/>
      <c r="I288" s="400"/>
      <c r="J288" s="399"/>
      <c r="K288" s="401"/>
      <c r="L288" s="406"/>
      <c r="M288" s="400"/>
      <c r="N288" s="399"/>
      <c r="O288" s="401"/>
    </row>
    <row r="289" spans="1:15" ht="19.25" customHeight="1">
      <c r="A289" s="400"/>
      <c r="B289" s="399"/>
      <c r="C289" s="401"/>
      <c r="D289" s="406"/>
      <c r="E289" s="400"/>
      <c r="F289" s="399"/>
      <c r="G289" s="401"/>
      <c r="H289" s="406"/>
      <c r="I289" s="400"/>
      <c r="J289" s="399"/>
      <c r="K289" s="401"/>
      <c r="L289" s="406"/>
      <c r="M289" s="400"/>
      <c r="N289" s="399"/>
      <c r="O289" s="401"/>
    </row>
    <row r="290" spans="1:15" ht="19.25" customHeight="1">
      <c r="A290" s="400"/>
      <c r="B290" s="399"/>
      <c r="C290" s="401"/>
      <c r="D290" s="406"/>
      <c r="E290" s="400"/>
      <c r="F290" s="399"/>
      <c r="G290" s="401"/>
      <c r="H290" s="406"/>
      <c r="I290" s="400"/>
      <c r="J290" s="399"/>
      <c r="K290" s="401"/>
      <c r="L290" s="406"/>
      <c r="M290" s="400"/>
      <c r="N290" s="399"/>
      <c r="O290" s="401"/>
    </row>
    <row r="291" spans="1:15" ht="19.25" customHeight="1">
      <c r="A291" s="400"/>
      <c r="B291" s="399"/>
      <c r="C291" s="401"/>
      <c r="D291" s="406"/>
      <c r="E291" s="400"/>
      <c r="F291" s="399"/>
      <c r="G291" s="401"/>
      <c r="H291" s="406"/>
      <c r="I291" s="400"/>
      <c r="J291" s="399"/>
      <c r="K291" s="401"/>
      <c r="L291" s="406"/>
      <c r="M291" s="400"/>
      <c r="N291" s="399"/>
      <c r="O291" s="401"/>
    </row>
    <row r="292" spans="1:15" ht="19.25" customHeight="1">
      <c r="A292" s="400"/>
      <c r="B292" s="399"/>
      <c r="C292" s="401"/>
      <c r="D292" s="406"/>
      <c r="E292" s="400"/>
      <c r="F292" s="399"/>
      <c r="G292" s="401"/>
      <c r="H292" s="406"/>
      <c r="I292" s="400"/>
      <c r="J292" s="399"/>
      <c r="K292" s="401"/>
      <c r="L292" s="406"/>
      <c r="M292" s="400"/>
      <c r="N292" s="399"/>
      <c r="O292" s="401"/>
    </row>
    <row r="293" spans="1:15" ht="19.25" customHeight="1">
      <c r="A293" s="400"/>
      <c r="B293" s="399"/>
      <c r="C293" s="401"/>
      <c r="D293" s="406"/>
      <c r="E293" s="400"/>
      <c r="F293" s="399"/>
      <c r="G293" s="401"/>
      <c r="H293" s="406"/>
      <c r="I293" s="400"/>
      <c r="J293" s="399"/>
      <c r="K293" s="401"/>
      <c r="L293" s="406"/>
      <c r="M293" s="400"/>
      <c r="N293" s="399"/>
      <c r="O293" s="401"/>
    </row>
    <row r="294" spans="1:15" ht="19.25" customHeight="1">
      <c r="A294" s="400"/>
      <c r="B294" s="399"/>
      <c r="C294" s="401"/>
      <c r="D294" s="406"/>
      <c r="E294" s="400"/>
      <c r="F294" s="399"/>
      <c r="G294" s="401"/>
      <c r="H294" s="406"/>
      <c r="I294" s="400"/>
      <c r="J294" s="399"/>
      <c r="K294" s="401"/>
      <c r="L294" s="406"/>
      <c r="M294" s="400"/>
      <c r="N294" s="399"/>
      <c r="O294" s="401"/>
    </row>
    <row r="295" spans="1:15" ht="19.25" customHeight="1">
      <c r="A295" s="400"/>
      <c r="B295" s="399"/>
      <c r="C295" s="401"/>
      <c r="D295" s="406"/>
      <c r="E295" s="400"/>
      <c r="F295" s="399"/>
      <c r="G295" s="401"/>
      <c r="H295" s="406"/>
      <c r="I295" s="400"/>
      <c r="J295" s="399"/>
      <c r="K295" s="401"/>
      <c r="L295" s="406"/>
      <c r="M295" s="400"/>
      <c r="N295" s="399"/>
      <c r="O295" s="401"/>
    </row>
    <row r="296" spans="1:15" ht="19.25" customHeight="1">
      <c r="A296" s="400"/>
      <c r="B296" s="399"/>
      <c r="C296" s="401"/>
      <c r="D296" s="406"/>
      <c r="E296" s="400"/>
      <c r="F296" s="399"/>
      <c r="G296" s="401"/>
      <c r="H296" s="406"/>
      <c r="I296" s="400"/>
      <c r="J296" s="399"/>
      <c r="K296" s="401"/>
      <c r="L296" s="406"/>
      <c r="M296" s="400"/>
      <c r="N296" s="399"/>
      <c r="O296" s="401"/>
    </row>
    <row r="297" spans="1:15" ht="19.25" customHeight="1">
      <c r="A297" s="400"/>
      <c r="B297" s="399"/>
      <c r="C297" s="401"/>
      <c r="D297" s="406"/>
      <c r="E297" s="400"/>
      <c r="F297" s="399"/>
      <c r="G297" s="401"/>
      <c r="H297" s="406"/>
      <c r="I297" s="400"/>
      <c r="J297" s="399"/>
      <c r="K297" s="401"/>
      <c r="L297" s="406"/>
      <c r="M297" s="400"/>
      <c r="N297" s="399"/>
      <c r="O297" s="401"/>
    </row>
    <row r="298" spans="1:15" ht="19.25" customHeight="1">
      <c r="A298" s="400"/>
      <c r="B298" s="399"/>
      <c r="C298" s="401"/>
      <c r="D298" s="406"/>
      <c r="E298" s="400"/>
      <c r="F298" s="399"/>
      <c r="G298" s="401"/>
      <c r="H298" s="406"/>
      <c r="I298" s="400"/>
      <c r="J298" s="399"/>
      <c r="K298" s="401"/>
      <c r="L298" s="406"/>
      <c r="M298" s="400"/>
      <c r="N298" s="399"/>
      <c r="O298" s="401"/>
    </row>
    <row r="299" spans="1:15" ht="19.25" customHeight="1" thickBot="1">
      <c r="A299" s="400"/>
      <c r="B299" s="399"/>
      <c r="C299" s="401"/>
      <c r="D299" s="406"/>
      <c r="E299" s="400"/>
      <c r="F299" s="399"/>
      <c r="G299" s="401"/>
      <c r="H299" s="406"/>
      <c r="I299" s="400"/>
      <c r="J299" s="399"/>
      <c r="K299" s="401"/>
      <c r="L299" s="406"/>
      <c r="M299" s="400"/>
      <c r="N299" s="399"/>
      <c r="O299" s="401"/>
    </row>
    <row r="300" spans="1:15" ht="19.25" customHeight="1">
      <c r="A300" s="434" t="s">
        <v>96</v>
      </c>
      <c r="B300" s="435"/>
      <c r="C300" s="436"/>
      <c r="D300" s="80"/>
      <c r="E300" s="434" t="s">
        <v>407</v>
      </c>
      <c r="F300" s="435"/>
      <c r="G300" s="436"/>
      <c r="H300" s="80"/>
      <c r="I300" s="434" t="s">
        <v>93</v>
      </c>
      <c r="J300" s="435"/>
      <c r="K300" s="436"/>
      <c r="L300" s="80"/>
      <c r="M300" s="434" t="s">
        <v>368</v>
      </c>
      <c r="N300" s="435"/>
      <c r="O300" s="436"/>
    </row>
    <row r="301" spans="1:15" ht="19.25" customHeight="1" thickBot="1">
      <c r="A301" s="437" t="s">
        <v>129</v>
      </c>
      <c r="B301" s="438"/>
      <c r="C301" s="268" t="s">
        <v>82</v>
      </c>
      <c r="D301" s="90"/>
      <c r="E301" s="439" t="s">
        <v>88</v>
      </c>
      <c r="F301" s="440"/>
      <c r="G301" s="92" t="s">
        <v>82</v>
      </c>
      <c r="H301" s="90"/>
      <c r="I301" s="439" t="s">
        <v>88</v>
      </c>
      <c r="J301" s="440"/>
      <c r="K301" s="92" t="s">
        <v>82</v>
      </c>
      <c r="L301" s="90"/>
      <c r="M301" s="439" t="s">
        <v>88</v>
      </c>
      <c r="N301" s="440"/>
      <c r="O301" s="92" t="s">
        <v>82</v>
      </c>
    </row>
    <row r="302" spans="1:15" ht="19.25" customHeight="1" thickBot="1">
      <c r="A302" s="87" t="s">
        <v>497</v>
      </c>
      <c r="B302" s="265">
        <v>3</v>
      </c>
      <c r="C302" s="97" t="s">
        <v>81</v>
      </c>
      <c r="E302" s="87" t="s">
        <v>497</v>
      </c>
      <c r="F302" s="265">
        <v>2</v>
      </c>
      <c r="G302" s="97" t="s">
        <v>81</v>
      </c>
      <c r="H302" s="43"/>
      <c r="I302" s="87" t="s">
        <v>497</v>
      </c>
      <c r="J302" s="265">
        <v>2</v>
      </c>
      <c r="K302" s="97" t="s">
        <v>81</v>
      </c>
      <c r="L302" s="43"/>
      <c r="M302" s="409" t="s">
        <v>497</v>
      </c>
      <c r="N302" s="410">
        <v>2</v>
      </c>
      <c r="O302" s="411" t="s">
        <v>81</v>
      </c>
    </row>
    <row r="303" spans="1:15" ht="19.25" customHeight="1">
      <c r="A303" s="434" t="s">
        <v>350</v>
      </c>
      <c r="B303" s="435"/>
      <c r="C303" s="436"/>
      <c r="E303" s="434" t="s">
        <v>336</v>
      </c>
      <c r="F303" s="435"/>
      <c r="G303" s="436"/>
      <c r="H303" s="43"/>
      <c r="I303" s="434" t="s">
        <v>345</v>
      </c>
      <c r="J303" s="435"/>
      <c r="K303" s="436"/>
      <c r="L303" s="43"/>
      <c r="M303" s="382"/>
      <c r="N303" s="383"/>
      <c r="O303" s="396" t="s">
        <v>81</v>
      </c>
    </row>
    <row r="304" spans="1:15" ht="19.25" customHeight="1" thickBot="1">
      <c r="A304" s="565" t="s">
        <v>139</v>
      </c>
      <c r="B304" s="566"/>
      <c r="C304" s="412" t="s">
        <v>82</v>
      </c>
      <c r="E304" s="567" t="s">
        <v>88</v>
      </c>
      <c r="F304" s="568"/>
      <c r="G304" s="408" t="s">
        <v>82</v>
      </c>
      <c r="H304" s="43"/>
      <c r="I304" s="439" t="s">
        <v>88</v>
      </c>
      <c r="J304" s="440"/>
      <c r="K304" s="92" t="s">
        <v>82</v>
      </c>
      <c r="L304" s="43"/>
      <c r="M304" s="382"/>
      <c r="N304" s="383"/>
      <c r="O304" s="396" t="s">
        <v>81</v>
      </c>
    </row>
    <row r="305" spans="1:15" ht="19.25" customHeight="1" thickBot="1">
      <c r="A305" s="409" t="s">
        <v>497</v>
      </c>
      <c r="B305" s="410">
        <v>10</v>
      </c>
      <c r="C305" s="411" t="s">
        <v>81</v>
      </c>
      <c r="E305" s="409" t="s">
        <v>497</v>
      </c>
      <c r="F305" s="410">
        <v>2</v>
      </c>
      <c r="G305" s="411" t="s">
        <v>81</v>
      </c>
      <c r="H305" s="43"/>
      <c r="I305" s="409" t="s">
        <v>497</v>
      </c>
      <c r="J305" s="410">
        <v>2</v>
      </c>
      <c r="K305" s="411" t="s">
        <v>81</v>
      </c>
      <c r="L305" s="43"/>
      <c r="M305" s="382"/>
      <c r="N305" s="383"/>
      <c r="O305" s="396" t="s">
        <v>81</v>
      </c>
    </row>
    <row r="306" spans="1:15" ht="19.25" customHeight="1">
      <c r="A306" s="490" t="s">
        <v>510</v>
      </c>
      <c r="B306" s="491"/>
      <c r="C306" s="492"/>
      <c r="E306" s="382"/>
      <c r="F306" s="383"/>
      <c r="G306" s="384" t="s">
        <v>81</v>
      </c>
      <c r="H306" s="43"/>
      <c r="I306" s="382"/>
      <c r="J306" s="383"/>
      <c r="K306" s="396" t="s">
        <v>81</v>
      </c>
      <c r="L306" s="43"/>
      <c r="M306" s="382"/>
      <c r="N306" s="383"/>
      <c r="O306" s="396" t="s">
        <v>81</v>
      </c>
    </row>
    <row r="307" spans="1:15" ht="19.25" customHeight="1">
      <c r="A307" s="569" t="s">
        <v>329</v>
      </c>
      <c r="B307" s="570"/>
      <c r="C307" s="413" t="s">
        <v>82</v>
      </c>
      <c r="E307" s="382"/>
      <c r="F307" s="383"/>
      <c r="G307" s="384" t="s">
        <v>81</v>
      </c>
      <c r="H307" s="43"/>
      <c r="I307" s="382"/>
      <c r="J307" s="383"/>
      <c r="K307" s="396" t="s">
        <v>81</v>
      </c>
      <c r="L307" s="43"/>
      <c r="M307" s="382"/>
      <c r="N307" s="383"/>
      <c r="O307" s="396" t="s">
        <v>81</v>
      </c>
    </row>
    <row r="308" spans="1:15" ht="19.25" customHeight="1">
      <c r="A308" s="88"/>
      <c r="B308" s="163"/>
      <c r="C308" s="102" t="s">
        <v>81</v>
      </c>
      <c r="E308" s="382"/>
      <c r="F308" s="383"/>
      <c r="G308" s="384" t="s">
        <v>81</v>
      </c>
      <c r="H308" s="43"/>
      <c r="I308" s="382"/>
      <c r="J308" s="383"/>
      <c r="K308" s="396" t="s">
        <v>81</v>
      </c>
      <c r="L308" s="43"/>
      <c r="M308" s="382"/>
      <c r="N308" s="383"/>
      <c r="O308" s="396" t="s">
        <v>81</v>
      </c>
    </row>
    <row r="309" spans="1:15" ht="19.25" customHeight="1">
      <c r="A309" s="88"/>
      <c r="B309" s="163"/>
      <c r="C309" s="102" t="s">
        <v>81</v>
      </c>
      <c r="E309" s="382"/>
      <c r="F309" s="383"/>
      <c r="G309" s="384" t="s">
        <v>81</v>
      </c>
      <c r="H309" s="43"/>
      <c r="I309" s="382"/>
      <c r="J309" s="383"/>
      <c r="K309" s="396" t="s">
        <v>81</v>
      </c>
      <c r="L309" s="43"/>
      <c r="M309" s="382"/>
      <c r="N309" s="383"/>
      <c r="O309" s="396" t="s">
        <v>81</v>
      </c>
    </row>
    <row r="310" spans="1:15" ht="19.25" customHeight="1">
      <c r="A310" s="88"/>
      <c r="B310" s="163"/>
      <c r="C310" s="102" t="s">
        <v>81</v>
      </c>
      <c r="E310" s="382"/>
      <c r="F310" s="383"/>
      <c r="G310" s="384" t="s">
        <v>81</v>
      </c>
      <c r="H310" s="43"/>
      <c r="I310" s="382"/>
      <c r="J310" s="383"/>
      <c r="K310" s="396" t="s">
        <v>81</v>
      </c>
      <c r="L310" s="43"/>
      <c r="M310" s="382"/>
      <c r="N310" s="383"/>
      <c r="O310" s="396" t="s">
        <v>81</v>
      </c>
    </row>
    <row r="311" spans="1:15" ht="19.25" customHeight="1">
      <c r="A311" s="88"/>
      <c r="B311" s="163"/>
      <c r="C311" s="102" t="s">
        <v>81</v>
      </c>
      <c r="E311" s="382"/>
      <c r="F311" s="383"/>
      <c r="G311" s="384" t="s">
        <v>81</v>
      </c>
      <c r="H311" s="43"/>
      <c r="I311" s="385"/>
      <c r="J311" s="386"/>
      <c r="K311" s="396" t="s">
        <v>81</v>
      </c>
      <c r="L311" s="43"/>
      <c r="M311" s="385"/>
      <c r="N311" s="386"/>
      <c r="O311" s="396" t="s">
        <v>81</v>
      </c>
    </row>
    <row r="312" spans="1:15" ht="19.25" customHeight="1">
      <c r="A312" s="88"/>
      <c r="B312" s="163"/>
      <c r="C312" s="102" t="s">
        <v>81</v>
      </c>
      <c r="E312" s="382"/>
      <c r="F312" s="383"/>
      <c r="G312" s="384" t="s">
        <v>81</v>
      </c>
      <c r="H312" s="43"/>
      <c r="I312" s="385"/>
      <c r="J312" s="386"/>
      <c r="K312" s="387" t="s">
        <v>81</v>
      </c>
      <c r="L312" s="43"/>
      <c r="M312" s="385"/>
      <c r="N312" s="386"/>
      <c r="O312" s="387" t="s">
        <v>81</v>
      </c>
    </row>
    <row r="313" spans="1:15" ht="19.25" customHeight="1">
      <c r="A313" s="88"/>
      <c r="B313" s="163"/>
      <c r="C313" s="102" t="s">
        <v>81</v>
      </c>
      <c r="E313" s="382"/>
      <c r="F313" s="383"/>
      <c r="G313" s="384" t="s">
        <v>81</v>
      </c>
      <c r="H313" s="43"/>
      <c r="I313" s="385"/>
      <c r="J313" s="386"/>
      <c r="K313" s="387" t="s">
        <v>81</v>
      </c>
      <c r="L313" s="43"/>
      <c r="M313" s="385"/>
      <c r="N313" s="386"/>
      <c r="O313" s="387" t="s">
        <v>81</v>
      </c>
    </row>
    <row r="314" spans="1:15" ht="19.25" customHeight="1">
      <c r="A314" s="88"/>
      <c r="B314" s="163"/>
      <c r="C314" s="102" t="s">
        <v>81</v>
      </c>
      <c r="E314" s="382"/>
      <c r="F314" s="383"/>
      <c r="G314" s="384" t="s">
        <v>81</v>
      </c>
      <c r="H314" s="43"/>
      <c r="I314" s="385"/>
      <c r="J314" s="386"/>
      <c r="K314" s="387" t="s">
        <v>81</v>
      </c>
      <c r="L314" s="43"/>
      <c r="M314" s="385"/>
      <c r="N314" s="386"/>
      <c r="O314" s="387" t="s">
        <v>81</v>
      </c>
    </row>
    <row r="315" spans="1:15" ht="19.25" customHeight="1">
      <c r="A315" s="88"/>
      <c r="B315" s="163"/>
      <c r="C315" s="102" t="s">
        <v>81</v>
      </c>
      <c r="E315" s="382"/>
      <c r="F315" s="383"/>
      <c r="G315" s="384" t="s">
        <v>81</v>
      </c>
      <c r="H315" s="43"/>
      <c r="I315" s="385"/>
      <c r="J315" s="386"/>
      <c r="K315" s="387" t="s">
        <v>81</v>
      </c>
      <c r="L315" s="43"/>
      <c r="M315" s="385"/>
      <c r="N315" s="386"/>
      <c r="O315" s="387" t="s">
        <v>81</v>
      </c>
    </row>
    <row r="316" spans="1:15" ht="19.25" customHeight="1">
      <c r="A316" s="88"/>
      <c r="B316" s="163"/>
      <c r="C316" s="102" t="s">
        <v>81</v>
      </c>
      <c r="E316" s="382"/>
      <c r="F316" s="383"/>
      <c r="G316" s="384" t="s">
        <v>81</v>
      </c>
      <c r="H316" s="43"/>
      <c r="I316" s="385"/>
      <c r="J316" s="386"/>
      <c r="K316" s="387" t="s">
        <v>81</v>
      </c>
      <c r="L316" s="43"/>
      <c r="M316" s="385"/>
      <c r="N316" s="386"/>
      <c r="O316" s="387" t="s">
        <v>81</v>
      </c>
    </row>
    <row r="317" spans="1:15" ht="19.25" customHeight="1">
      <c r="A317" s="88"/>
      <c r="B317" s="163"/>
      <c r="C317" s="102" t="s">
        <v>81</v>
      </c>
      <c r="E317" s="382"/>
      <c r="F317" s="383"/>
      <c r="G317" s="384" t="s">
        <v>81</v>
      </c>
      <c r="H317" s="43"/>
      <c r="I317" s="385"/>
      <c r="J317" s="386"/>
      <c r="K317" s="387" t="s">
        <v>81</v>
      </c>
      <c r="L317" s="43"/>
      <c r="M317" s="385"/>
      <c r="N317" s="386"/>
      <c r="O317" s="387" t="s">
        <v>81</v>
      </c>
    </row>
    <row r="318" spans="1:15" ht="19.25" customHeight="1">
      <c r="A318" s="88"/>
      <c r="B318" s="163"/>
      <c r="C318" s="102" t="s">
        <v>81</v>
      </c>
      <c r="E318" s="382"/>
      <c r="F318" s="383"/>
      <c r="G318" s="384" t="s">
        <v>81</v>
      </c>
      <c r="H318" s="43"/>
      <c r="I318" s="385"/>
      <c r="J318" s="386"/>
      <c r="K318" s="387" t="s">
        <v>81</v>
      </c>
      <c r="L318" s="43"/>
      <c r="M318" s="385"/>
      <c r="N318" s="386"/>
      <c r="O318" s="387" t="s">
        <v>81</v>
      </c>
    </row>
    <row r="319" spans="1:15" ht="19.25" customHeight="1">
      <c r="A319" s="88"/>
      <c r="B319" s="163"/>
      <c r="C319" s="102" t="s">
        <v>81</v>
      </c>
      <c r="E319" s="382"/>
      <c r="F319" s="383"/>
      <c r="G319" s="384" t="s">
        <v>81</v>
      </c>
      <c r="H319" s="43"/>
      <c r="I319" s="385"/>
      <c r="J319" s="386"/>
      <c r="K319" s="387" t="s">
        <v>81</v>
      </c>
      <c r="L319" s="43"/>
      <c r="M319" s="385"/>
      <c r="N319" s="386"/>
      <c r="O319" s="387" t="s">
        <v>81</v>
      </c>
    </row>
    <row r="320" spans="1:15" ht="16" thickBot="1">
      <c r="A320" s="89"/>
      <c r="B320" s="176"/>
      <c r="C320" s="99" t="s">
        <v>81</v>
      </c>
      <c r="E320" s="388"/>
      <c r="F320" s="389"/>
      <c r="G320" s="390" t="s">
        <v>81</v>
      </c>
      <c r="H320" s="43"/>
      <c r="I320" s="388"/>
      <c r="J320" s="389"/>
      <c r="K320" s="390" t="s">
        <v>81</v>
      </c>
      <c r="L320" s="43"/>
      <c r="M320" s="388"/>
      <c r="N320" s="389"/>
      <c r="O320" s="390" t="s">
        <v>81</v>
      </c>
    </row>
    <row r="321" spans="1:15" s="407" customFormat="1" ht="10.75" customHeight="1" thickBot="1">
      <c r="A321" s="400"/>
      <c r="B321" s="399"/>
      <c r="C321" s="401"/>
      <c r="D321" s="402"/>
      <c r="E321" s="400"/>
      <c r="F321" s="399"/>
      <c r="G321" s="401"/>
      <c r="H321" s="402"/>
      <c r="I321" s="400"/>
      <c r="J321" s="399"/>
      <c r="K321" s="401"/>
      <c r="L321" s="402"/>
      <c r="M321" s="400"/>
      <c r="N321" s="399"/>
      <c r="O321" s="401"/>
    </row>
    <row r="322" spans="1:15" ht="19.75" customHeight="1">
      <c r="A322" s="434" t="s">
        <v>375</v>
      </c>
      <c r="B322" s="435"/>
      <c r="C322" s="436"/>
      <c r="D322" s="80"/>
      <c r="E322" s="434" t="s">
        <v>369</v>
      </c>
      <c r="F322" s="435"/>
      <c r="G322" s="436"/>
      <c r="H322" s="80"/>
      <c r="I322" s="434" t="s">
        <v>99</v>
      </c>
      <c r="J322" s="435"/>
      <c r="K322" s="436"/>
      <c r="L322" s="80"/>
      <c r="M322" s="460" t="s">
        <v>478</v>
      </c>
      <c r="N322" s="461"/>
      <c r="O322" s="462"/>
    </row>
    <row r="323" spans="1:15" ht="19.75" customHeight="1" thickBot="1">
      <c r="A323" s="437" t="s">
        <v>83</v>
      </c>
      <c r="B323" s="438"/>
      <c r="C323" s="271" t="s">
        <v>82</v>
      </c>
      <c r="D323" s="269"/>
      <c r="E323" s="439" t="s">
        <v>83</v>
      </c>
      <c r="F323" s="440"/>
      <c r="G323" s="92" t="s">
        <v>82</v>
      </c>
      <c r="H323" s="269"/>
      <c r="I323" s="439" t="s">
        <v>131</v>
      </c>
      <c r="J323" s="440"/>
      <c r="K323" s="96" t="s">
        <v>82</v>
      </c>
      <c r="L323" s="269"/>
      <c r="M323" s="560" t="s">
        <v>90</v>
      </c>
      <c r="N323" s="561"/>
      <c r="O323" s="391" t="s">
        <v>82</v>
      </c>
    </row>
    <row r="324" spans="1:15" ht="19.75" customHeight="1" thickBot="1">
      <c r="A324" s="87" t="s">
        <v>497</v>
      </c>
      <c r="B324" s="265">
        <v>25</v>
      </c>
      <c r="C324" s="97" t="s">
        <v>81</v>
      </c>
      <c r="E324" s="87" t="s">
        <v>497</v>
      </c>
      <c r="F324" s="265">
        <v>25</v>
      </c>
      <c r="G324" s="97" t="s">
        <v>81</v>
      </c>
      <c r="H324" s="43"/>
      <c r="I324" s="87" t="s">
        <v>497</v>
      </c>
      <c r="J324" s="265">
        <v>40</v>
      </c>
      <c r="K324" s="97" t="s">
        <v>81</v>
      </c>
      <c r="L324" s="43"/>
      <c r="M324" s="87"/>
      <c r="N324" s="109"/>
      <c r="O324" s="108" t="s">
        <v>509</v>
      </c>
    </row>
    <row r="325" spans="1:15" ht="19.75" customHeight="1">
      <c r="A325" s="434" t="s">
        <v>374</v>
      </c>
      <c r="B325" s="435"/>
      <c r="C325" s="436"/>
      <c r="E325" s="434" t="s">
        <v>370</v>
      </c>
      <c r="F325" s="435"/>
      <c r="G325" s="436"/>
      <c r="H325" s="43"/>
      <c r="I325" s="434" t="s">
        <v>355</v>
      </c>
      <c r="J325" s="435"/>
      <c r="K325" s="436"/>
      <c r="L325" s="43"/>
      <c r="M325" s="88"/>
      <c r="N325" s="163"/>
      <c r="O325" s="102" t="s">
        <v>81</v>
      </c>
    </row>
    <row r="326" spans="1:15" ht="19.75" customHeight="1" thickBot="1">
      <c r="A326" s="437" t="s">
        <v>329</v>
      </c>
      <c r="B326" s="438"/>
      <c r="C326" s="271" t="s">
        <v>82</v>
      </c>
      <c r="E326" s="439" t="s">
        <v>329</v>
      </c>
      <c r="F326" s="440"/>
      <c r="G326" s="92" t="s">
        <v>82</v>
      </c>
      <c r="H326" s="43"/>
      <c r="I326" s="439" t="s">
        <v>354</v>
      </c>
      <c r="J326" s="440"/>
      <c r="K326" s="96" t="s">
        <v>82</v>
      </c>
      <c r="L326" s="43"/>
      <c r="M326" s="88"/>
      <c r="N326" s="163"/>
      <c r="O326" s="102" t="s">
        <v>81</v>
      </c>
    </row>
    <row r="327" spans="1:15" ht="19.75" customHeight="1" thickBot="1">
      <c r="A327" s="88" t="s">
        <v>497</v>
      </c>
      <c r="B327" s="163">
        <v>15</v>
      </c>
      <c r="C327" s="102" t="s">
        <v>81</v>
      </c>
      <c r="E327" s="87" t="s">
        <v>497</v>
      </c>
      <c r="F327" s="265">
        <v>15</v>
      </c>
      <c r="G327" s="97" t="s">
        <v>81</v>
      </c>
      <c r="H327" s="43"/>
      <c r="I327" s="88" t="s">
        <v>497</v>
      </c>
      <c r="J327" s="163">
        <v>70</v>
      </c>
      <c r="K327" s="102" t="s">
        <v>81</v>
      </c>
      <c r="L327" s="43"/>
      <c r="M327" s="88"/>
      <c r="N327" s="163"/>
      <c r="O327" s="102" t="s">
        <v>81</v>
      </c>
    </row>
    <row r="328" spans="1:15" ht="19.75" customHeight="1">
      <c r="A328" s="382"/>
      <c r="B328" s="383"/>
      <c r="C328" s="384" t="s">
        <v>81</v>
      </c>
      <c r="E328" s="490" t="s">
        <v>511</v>
      </c>
      <c r="F328" s="491"/>
      <c r="G328" s="492"/>
      <c r="H328" s="43"/>
      <c r="I328" s="460" t="s">
        <v>478</v>
      </c>
      <c r="J328" s="461"/>
      <c r="K328" s="462"/>
      <c r="L328" s="43"/>
      <c r="M328" s="88"/>
      <c r="N328" s="163"/>
      <c r="O328" s="102" t="s">
        <v>81</v>
      </c>
    </row>
    <row r="329" spans="1:15" ht="19.75" customHeight="1" thickBot="1">
      <c r="A329" s="382"/>
      <c r="B329" s="383"/>
      <c r="C329" s="384" t="s">
        <v>81</v>
      </c>
      <c r="E329" s="481" t="s">
        <v>83</v>
      </c>
      <c r="F329" s="482"/>
      <c r="G329" s="397" t="s">
        <v>82</v>
      </c>
      <c r="H329" s="43"/>
      <c r="I329" s="560" t="s">
        <v>90</v>
      </c>
      <c r="J329" s="561"/>
      <c r="K329" s="391" t="s">
        <v>82</v>
      </c>
      <c r="L329" s="43"/>
      <c r="M329" s="88"/>
      <c r="N329" s="163"/>
      <c r="O329" s="102" t="s">
        <v>81</v>
      </c>
    </row>
    <row r="330" spans="1:15" ht="19.75" customHeight="1">
      <c r="A330" s="382"/>
      <c r="B330" s="383"/>
      <c r="C330" s="384" t="s">
        <v>81</v>
      </c>
      <c r="E330" s="91"/>
      <c r="F330" s="266"/>
      <c r="G330" s="98" t="s">
        <v>81</v>
      </c>
      <c r="H330" s="43"/>
      <c r="I330" s="88" t="s">
        <v>497</v>
      </c>
      <c r="J330" s="163">
        <v>15</v>
      </c>
      <c r="K330" s="102" t="s">
        <v>81</v>
      </c>
      <c r="L330" s="43"/>
      <c r="M330" s="88"/>
      <c r="N330" s="163"/>
      <c r="O330" s="102" t="s">
        <v>81</v>
      </c>
    </row>
    <row r="331" spans="1:15" ht="19.75" customHeight="1">
      <c r="A331" s="382"/>
      <c r="B331" s="383"/>
      <c r="C331" s="384" t="s">
        <v>81</v>
      </c>
      <c r="E331" s="91"/>
      <c r="F331" s="266"/>
      <c r="G331" s="98" t="s">
        <v>81</v>
      </c>
      <c r="H331" s="43"/>
      <c r="I331" s="88"/>
      <c r="J331" s="163"/>
      <c r="K331" s="102" t="s">
        <v>81</v>
      </c>
      <c r="L331" s="43"/>
      <c r="M331" s="88"/>
      <c r="N331" s="163"/>
      <c r="O331" s="102" t="s">
        <v>81</v>
      </c>
    </row>
    <row r="332" spans="1:15" ht="19.75" customHeight="1">
      <c r="A332" s="382"/>
      <c r="B332" s="383"/>
      <c r="C332" s="384" t="s">
        <v>81</v>
      </c>
      <c r="E332" s="91"/>
      <c r="F332" s="266"/>
      <c r="G332" s="98" t="s">
        <v>81</v>
      </c>
      <c r="H332" s="43"/>
      <c r="I332" s="88"/>
      <c r="J332" s="163"/>
      <c r="K332" s="102" t="s">
        <v>81</v>
      </c>
      <c r="L332" s="43"/>
      <c r="M332" s="88"/>
      <c r="N332" s="163"/>
      <c r="O332" s="102" t="s">
        <v>81</v>
      </c>
    </row>
    <row r="333" spans="1:15" ht="19.75" customHeight="1">
      <c r="A333" s="385"/>
      <c r="B333" s="386"/>
      <c r="C333" s="387" t="s">
        <v>81</v>
      </c>
      <c r="E333" s="91"/>
      <c r="F333" s="266"/>
      <c r="G333" s="98" t="s">
        <v>81</v>
      </c>
      <c r="H333" s="43"/>
      <c r="I333" s="91"/>
      <c r="J333" s="266"/>
      <c r="K333" s="98" t="s">
        <v>81</v>
      </c>
      <c r="L333" s="43"/>
      <c r="M333" s="91"/>
      <c r="N333" s="266"/>
      <c r="O333" s="98" t="s">
        <v>81</v>
      </c>
    </row>
    <row r="334" spans="1:15" ht="19.75" customHeight="1">
      <c r="A334" s="385"/>
      <c r="B334" s="386"/>
      <c r="C334" s="387" t="s">
        <v>81</v>
      </c>
      <c r="E334" s="91"/>
      <c r="F334" s="266"/>
      <c r="G334" s="98" t="s">
        <v>81</v>
      </c>
      <c r="H334" s="43"/>
      <c r="I334" s="91"/>
      <c r="J334" s="266"/>
      <c r="K334" s="98" t="s">
        <v>81</v>
      </c>
      <c r="L334" s="43"/>
      <c r="M334" s="91"/>
      <c r="N334" s="266"/>
      <c r="O334" s="98" t="s">
        <v>81</v>
      </c>
    </row>
    <row r="335" spans="1:15" ht="19.75" customHeight="1">
      <c r="A335" s="385"/>
      <c r="B335" s="386"/>
      <c r="C335" s="387" t="s">
        <v>81</v>
      </c>
      <c r="E335" s="91"/>
      <c r="F335" s="266"/>
      <c r="G335" s="98" t="s">
        <v>81</v>
      </c>
      <c r="H335" s="43"/>
      <c r="I335" s="91"/>
      <c r="J335" s="266"/>
      <c r="K335" s="98" t="s">
        <v>81</v>
      </c>
      <c r="L335" s="43"/>
      <c r="M335" s="91"/>
      <c r="N335" s="266"/>
      <c r="O335" s="98" t="s">
        <v>81</v>
      </c>
    </row>
    <row r="336" spans="1:15" ht="19.75" customHeight="1">
      <c r="A336" s="385"/>
      <c r="B336" s="386"/>
      <c r="C336" s="387" t="s">
        <v>81</v>
      </c>
      <c r="E336" s="91"/>
      <c r="F336" s="266"/>
      <c r="G336" s="98" t="s">
        <v>81</v>
      </c>
      <c r="H336" s="43"/>
      <c r="I336" s="91"/>
      <c r="J336" s="266"/>
      <c r="K336" s="98" t="s">
        <v>81</v>
      </c>
      <c r="L336" s="43"/>
      <c r="M336" s="91"/>
      <c r="N336" s="266"/>
      <c r="O336" s="98" t="s">
        <v>81</v>
      </c>
    </row>
    <row r="337" spans="1:15" ht="19.75" customHeight="1">
      <c r="A337" s="385"/>
      <c r="B337" s="386"/>
      <c r="C337" s="387" t="s">
        <v>81</v>
      </c>
      <c r="E337" s="91"/>
      <c r="F337" s="266"/>
      <c r="G337" s="98" t="s">
        <v>81</v>
      </c>
      <c r="H337" s="43"/>
      <c r="I337" s="91"/>
      <c r="J337" s="266"/>
      <c r="K337" s="98" t="s">
        <v>81</v>
      </c>
      <c r="L337" s="43"/>
      <c r="M337" s="91"/>
      <c r="N337" s="266"/>
      <c r="O337" s="98" t="s">
        <v>81</v>
      </c>
    </row>
    <row r="338" spans="1:15" ht="19.75" customHeight="1">
      <c r="A338" s="385"/>
      <c r="B338" s="386"/>
      <c r="C338" s="387" t="s">
        <v>81</v>
      </c>
      <c r="E338" s="91"/>
      <c r="F338" s="266"/>
      <c r="G338" s="98" t="s">
        <v>81</v>
      </c>
      <c r="H338" s="43"/>
      <c r="I338" s="91"/>
      <c r="J338" s="266"/>
      <c r="K338" s="98" t="s">
        <v>81</v>
      </c>
      <c r="L338" s="43"/>
      <c r="M338" s="91"/>
      <c r="N338" s="266"/>
      <c r="O338" s="98" t="s">
        <v>81</v>
      </c>
    </row>
    <row r="339" spans="1:15" ht="19.75" customHeight="1">
      <c r="A339" s="385"/>
      <c r="B339" s="386"/>
      <c r="C339" s="387" t="s">
        <v>81</v>
      </c>
      <c r="E339" s="91"/>
      <c r="F339" s="266"/>
      <c r="G339" s="98" t="s">
        <v>81</v>
      </c>
      <c r="H339" s="43"/>
      <c r="I339" s="91"/>
      <c r="J339" s="266"/>
      <c r="K339" s="98" t="s">
        <v>81</v>
      </c>
      <c r="L339" s="43"/>
      <c r="M339" s="91"/>
      <c r="N339" s="266"/>
      <c r="O339" s="98" t="s">
        <v>81</v>
      </c>
    </row>
    <row r="340" spans="1:15" ht="19.75" customHeight="1" thickBot="1">
      <c r="A340" s="388"/>
      <c r="B340" s="389"/>
      <c r="C340" s="390" t="s">
        <v>81</v>
      </c>
      <c r="E340" s="89"/>
      <c r="F340" s="176"/>
      <c r="G340" s="99" t="s">
        <v>81</v>
      </c>
      <c r="H340" s="43"/>
      <c r="I340" s="89"/>
      <c r="J340" s="176"/>
      <c r="K340" s="99" t="s">
        <v>81</v>
      </c>
      <c r="L340" s="43"/>
      <c r="M340" s="89"/>
      <c r="N340" s="176"/>
      <c r="O340" s="99" t="s">
        <v>81</v>
      </c>
    </row>
  </sheetData>
  <mergeCells count="288">
    <mergeCell ref="E242:G242"/>
    <mergeCell ref="I242:K242"/>
    <mergeCell ref="M242:O242"/>
    <mergeCell ref="A243:B243"/>
    <mergeCell ref="E243:F243"/>
    <mergeCell ref="I243:J243"/>
    <mergeCell ref="M243:N243"/>
    <mergeCell ref="A202:B202"/>
    <mergeCell ref="I201:K201"/>
    <mergeCell ref="I202:J202"/>
    <mergeCell ref="M216:O216"/>
    <mergeCell ref="E216:G216"/>
    <mergeCell ref="A216:C216"/>
    <mergeCell ref="M236:O236"/>
    <mergeCell ref="E137:F137"/>
    <mergeCell ref="A155:C155"/>
    <mergeCell ref="I182:K182"/>
    <mergeCell ref="I183:J183"/>
    <mergeCell ref="I185:K185"/>
    <mergeCell ref="I186:J186"/>
    <mergeCell ref="I188:K188"/>
    <mergeCell ref="I189:J189"/>
    <mergeCell ref="A173:C173"/>
    <mergeCell ref="A174:B174"/>
    <mergeCell ref="M179:O179"/>
    <mergeCell ref="M180:N180"/>
    <mergeCell ref="A201:C201"/>
    <mergeCell ref="A326:B326"/>
    <mergeCell ref="E326:F326"/>
    <mergeCell ref="I326:J326"/>
    <mergeCell ref="I328:K328"/>
    <mergeCell ref="I329:J329"/>
    <mergeCell ref="A306:C306"/>
    <mergeCell ref="A307:B307"/>
    <mergeCell ref="E328:G328"/>
    <mergeCell ref="E329:F329"/>
    <mergeCell ref="A322:C322"/>
    <mergeCell ref="E322:G322"/>
    <mergeCell ref="I322:K322"/>
    <mergeCell ref="M322:O322"/>
    <mergeCell ref="A323:B323"/>
    <mergeCell ref="E323:F323"/>
    <mergeCell ref="I323:J323"/>
    <mergeCell ref="M323:N323"/>
    <mergeCell ref="A325:C325"/>
    <mergeCell ref="E325:G325"/>
    <mergeCell ref="I325:K325"/>
    <mergeCell ref="A263:B263"/>
    <mergeCell ref="A303:C303"/>
    <mergeCell ref="A304:B304"/>
    <mergeCell ref="I303:K303"/>
    <mergeCell ref="I304:J304"/>
    <mergeCell ref="A300:C300"/>
    <mergeCell ref="E300:G300"/>
    <mergeCell ref="I300:K300"/>
    <mergeCell ref="A279:C279"/>
    <mergeCell ref="E279:G279"/>
    <mergeCell ref="I279:K279"/>
    <mergeCell ref="E303:G303"/>
    <mergeCell ref="E304:F304"/>
    <mergeCell ref="I280:J280"/>
    <mergeCell ref="M279:O279"/>
    <mergeCell ref="A280:B280"/>
    <mergeCell ref="E280:F280"/>
    <mergeCell ref="I113:J113"/>
    <mergeCell ref="A7:C7"/>
    <mergeCell ref="A8:B8"/>
    <mergeCell ref="E7:G7"/>
    <mergeCell ref="E8:F8"/>
    <mergeCell ref="A116:B116"/>
    <mergeCell ref="I115:K115"/>
    <mergeCell ref="I116:J116"/>
    <mergeCell ref="A133:C133"/>
    <mergeCell ref="A115:C115"/>
    <mergeCell ref="A94:B94"/>
    <mergeCell ref="E45:F45"/>
    <mergeCell ref="A47:C47"/>
    <mergeCell ref="A48:B48"/>
    <mergeCell ref="E47:G47"/>
    <mergeCell ref="E48:F48"/>
    <mergeCell ref="I7:K7"/>
    <mergeCell ref="I8:J8"/>
    <mergeCell ref="E29:G29"/>
    <mergeCell ref="I29:K29"/>
    <mergeCell ref="E93:G93"/>
    <mergeCell ref="E94:F94"/>
    <mergeCell ref="I94:K94"/>
    <mergeCell ref="I95:J95"/>
    <mergeCell ref="A176:C176"/>
    <mergeCell ref="E176:G176"/>
    <mergeCell ref="A177:B177"/>
    <mergeCell ref="E177:F177"/>
    <mergeCell ref="A152:C152"/>
    <mergeCell ref="E152:G152"/>
    <mergeCell ref="I177:J177"/>
    <mergeCell ref="A153:B153"/>
    <mergeCell ref="E153:F153"/>
    <mergeCell ref="E131:F131"/>
    <mergeCell ref="E174:F174"/>
    <mergeCell ref="E173:G173"/>
    <mergeCell ref="E136:G136"/>
    <mergeCell ref="E155:G155"/>
    <mergeCell ref="A156:B156"/>
    <mergeCell ref="E156:F156"/>
    <mergeCell ref="A134:B134"/>
    <mergeCell ref="A136:C136"/>
    <mergeCell ref="A137:B137"/>
    <mergeCell ref="A130:C130"/>
    <mergeCell ref="E130:G130"/>
    <mergeCell ref="M133:O133"/>
    <mergeCell ref="M134:N134"/>
    <mergeCell ref="I44:K44"/>
    <mergeCell ref="I45:J45"/>
    <mergeCell ref="I136:K136"/>
    <mergeCell ref="I137:J137"/>
    <mergeCell ref="I155:K155"/>
    <mergeCell ref="I156:J156"/>
    <mergeCell ref="I176:K176"/>
    <mergeCell ref="M176:O176"/>
    <mergeCell ref="I131:J131"/>
    <mergeCell ref="M130:O130"/>
    <mergeCell ref="M87:O87"/>
    <mergeCell ref="M88:N88"/>
    <mergeCell ref="M67:N67"/>
    <mergeCell ref="I152:K152"/>
    <mergeCell ref="I153:J153"/>
    <mergeCell ref="I173:K173"/>
    <mergeCell ref="I174:J174"/>
    <mergeCell ref="M110:N110"/>
    <mergeCell ref="M131:N131"/>
    <mergeCell ref="M177:N177"/>
    <mergeCell ref="M152:O152"/>
    <mergeCell ref="M153:N153"/>
    <mergeCell ref="M173:O173"/>
    <mergeCell ref="M155:O155"/>
    <mergeCell ref="M156:N156"/>
    <mergeCell ref="I112:K112"/>
    <mergeCell ref="M260:N260"/>
    <mergeCell ref="M259:O259"/>
    <mergeCell ref="I217:J217"/>
    <mergeCell ref="M217:N217"/>
    <mergeCell ref="I259:K259"/>
    <mergeCell ref="M219:O219"/>
    <mergeCell ref="M220:N220"/>
    <mergeCell ref="M222:O222"/>
    <mergeCell ref="M223:N223"/>
    <mergeCell ref="M237:N237"/>
    <mergeCell ref="M239:O239"/>
    <mergeCell ref="M240:N240"/>
    <mergeCell ref="M225:O225"/>
    <mergeCell ref="M226:N226"/>
    <mergeCell ref="I219:K219"/>
    <mergeCell ref="I220:J220"/>
    <mergeCell ref="I130:K130"/>
    <mergeCell ref="A262:C262"/>
    <mergeCell ref="I260:J260"/>
    <mergeCell ref="A236:C236"/>
    <mergeCell ref="A237:B237"/>
    <mergeCell ref="E236:G236"/>
    <mergeCell ref="I236:K236"/>
    <mergeCell ref="I237:J237"/>
    <mergeCell ref="E237:F237"/>
    <mergeCell ref="I216:K216"/>
    <mergeCell ref="A239:C239"/>
    <mergeCell ref="A240:B240"/>
    <mergeCell ref="E239:G239"/>
    <mergeCell ref="E240:F240"/>
    <mergeCell ref="I239:K239"/>
    <mergeCell ref="I240:J240"/>
    <mergeCell ref="A259:C259"/>
    <mergeCell ref="E259:G259"/>
    <mergeCell ref="A260:B260"/>
    <mergeCell ref="E260:F260"/>
    <mergeCell ref="A217:B217"/>
    <mergeCell ref="E217:F217"/>
    <mergeCell ref="A219:C219"/>
    <mergeCell ref="A220:B220"/>
    <mergeCell ref="A242:C242"/>
    <mergeCell ref="A1:C1"/>
    <mergeCell ref="E1:G1"/>
    <mergeCell ref="I1:K1"/>
    <mergeCell ref="M1:O1"/>
    <mergeCell ref="A2:B2"/>
    <mergeCell ref="E2:F2"/>
    <mergeCell ref="I2:J2"/>
    <mergeCell ref="M2:N2"/>
    <mergeCell ref="A4:C4"/>
    <mergeCell ref="E4:G4"/>
    <mergeCell ref="I4:K4"/>
    <mergeCell ref="A5:B5"/>
    <mergeCell ref="E5:F5"/>
    <mergeCell ref="I5:J5"/>
    <mergeCell ref="A44:C44"/>
    <mergeCell ref="A45:B45"/>
    <mergeCell ref="E44:G44"/>
    <mergeCell ref="A91:B91"/>
    <mergeCell ref="E90:G90"/>
    <mergeCell ref="A93:C93"/>
    <mergeCell ref="A23:C23"/>
    <mergeCell ref="A87:C87"/>
    <mergeCell ref="A88:B88"/>
    <mergeCell ref="E87:G87"/>
    <mergeCell ref="E88:F88"/>
    <mergeCell ref="I87:K87"/>
    <mergeCell ref="I88:J88"/>
    <mergeCell ref="A66:C66"/>
    <mergeCell ref="A67:B67"/>
    <mergeCell ref="E66:G66"/>
    <mergeCell ref="E67:F67"/>
    <mergeCell ref="A70:B70"/>
    <mergeCell ref="I69:K69"/>
    <mergeCell ref="I66:K66"/>
    <mergeCell ref="I67:J67"/>
    <mergeCell ref="M29:O29"/>
    <mergeCell ref="E30:F30"/>
    <mergeCell ref="I30:J30"/>
    <mergeCell ref="M30:N30"/>
    <mergeCell ref="I50:K50"/>
    <mergeCell ref="A51:B51"/>
    <mergeCell ref="I51:J51"/>
    <mergeCell ref="A72:C72"/>
    <mergeCell ref="I72:K72"/>
    <mergeCell ref="M66:O66"/>
    <mergeCell ref="M44:O44"/>
    <mergeCell ref="M45:N45"/>
    <mergeCell ref="I47:K47"/>
    <mergeCell ref="I48:J48"/>
    <mergeCell ref="A50:C50"/>
    <mergeCell ref="M23:O23"/>
    <mergeCell ref="A24:B24"/>
    <mergeCell ref="E24:F24"/>
    <mergeCell ref="I24:J24"/>
    <mergeCell ref="M24:N24"/>
    <mergeCell ref="I26:K26"/>
    <mergeCell ref="M26:O26"/>
    <mergeCell ref="E26:G26"/>
    <mergeCell ref="M27:N27"/>
    <mergeCell ref="E23:G23"/>
    <mergeCell ref="I23:K23"/>
    <mergeCell ref="E27:F27"/>
    <mergeCell ref="I27:J27"/>
    <mergeCell ref="M195:O195"/>
    <mergeCell ref="A196:B196"/>
    <mergeCell ref="E196:F196"/>
    <mergeCell ref="I196:J196"/>
    <mergeCell ref="M196:N196"/>
    <mergeCell ref="I195:K195"/>
    <mergeCell ref="I199:J199"/>
    <mergeCell ref="A198:C198"/>
    <mergeCell ref="I198:K198"/>
    <mergeCell ref="A199:B199"/>
    <mergeCell ref="A195:C195"/>
    <mergeCell ref="E195:G195"/>
    <mergeCell ref="E133:G133"/>
    <mergeCell ref="E134:F134"/>
    <mergeCell ref="I133:K133"/>
    <mergeCell ref="I134:J134"/>
    <mergeCell ref="A69:C69"/>
    <mergeCell ref="A73:B73"/>
    <mergeCell ref="I73:J73"/>
    <mergeCell ref="M280:N280"/>
    <mergeCell ref="M174:N174"/>
    <mergeCell ref="A131:B131"/>
    <mergeCell ref="A112:C112"/>
    <mergeCell ref="A113:B113"/>
    <mergeCell ref="A109:C109"/>
    <mergeCell ref="A110:B110"/>
    <mergeCell ref="E109:G109"/>
    <mergeCell ref="E110:F110"/>
    <mergeCell ref="I109:K109"/>
    <mergeCell ref="I110:J110"/>
    <mergeCell ref="I70:J70"/>
    <mergeCell ref="A90:C90"/>
    <mergeCell ref="I90:K90"/>
    <mergeCell ref="I91:J91"/>
    <mergeCell ref="E91:F91"/>
    <mergeCell ref="M109:O109"/>
    <mergeCell ref="M300:O300"/>
    <mergeCell ref="A301:B301"/>
    <mergeCell ref="E301:F301"/>
    <mergeCell ref="I301:J301"/>
    <mergeCell ref="M301:N301"/>
    <mergeCell ref="A282:C282"/>
    <mergeCell ref="E282:G282"/>
    <mergeCell ref="I282:K282"/>
    <mergeCell ref="A283:B283"/>
    <mergeCell ref="E283:F283"/>
    <mergeCell ref="I283:J283"/>
  </mergeCells>
  <pageMargins left="0.72499999999999998" right="0.25" top="0.23958333333333334" bottom="0.3416666666666666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55"/>
  <sheetViews>
    <sheetView view="pageLayout" zoomScaleNormal="100" workbookViewId="0">
      <selection activeCell="G9" sqref="G9"/>
    </sheetView>
  </sheetViews>
  <sheetFormatPr defaultColWidth="9.08984375" defaultRowHeight="15.5"/>
  <cols>
    <col min="1" max="1" width="3.08984375" style="80" bestFit="1" customWidth="1"/>
    <col min="2" max="2" width="9.54296875" style="7" customWidth="1"/>
    <col min="3" max="3" width="9.54296875" style="100" customWidth="1"/>
    <col min="4" max="4" width="1.36328125" style="43" customWidth="1"/>
    <col min="5" max="5" width="3.08984375" style="7" bestFit="1" customWidth="1"/>
    <col min="6" max="6" width="9.54296875" style="7" customWidth="1"/>
    <col min="7" max="7" width="9.54296875" style="100" customWidth="1"/>
    <col min="8" max="8" width="1.36328125" style="7" customWidth="1"/>
    <col min="9" max="9" width="3.08984375" style="35" bestFit="1" customWidth="1"/>
    <col min="10" max="10" width="9.54296875" style="90" customWidth="1"/>
    <col min="11" max="11" width="9.54296875" style="100" customWidth="1"/>
    <col min="12" max="12" width="1.36328125" style="3" customWidth="1"/>
    <col min="13" max="13" width="3.08984375" style="3" customWidth="1"/>
    <col min="14" max="14" width="9.54296875" style="7" customWidth="1"/>
    <col min="15" max="15" width="9.54296875" style="100" customWidth="1"/>
    <col min="16" max="16384" width="9.08984375" style="3"/>
  </cols>
  <sheetData>
    <row r="1" spans="1:15" ht="20.25" customHeight="1">
      <c r="A1" s="487" t="s">
        <v>110</v>
      </c>
      <c r="B1" s="488"/>
      <c r="C1" s="489"/>
      <c r="D1" s="80"/>
      <c r="E1" s="487" t="s">
        <v>120</v>
      </c>
      <c r="F1" s="488"/>
      <c r="G1" s="489"/>
      <c r="H1" s="80"/>
      <c r="I1" s="487" t="s">
        <v>451</v>
      </c>
      <c r="J1" s="488"/>
      <c r="K1" s="489"/>
      <c r="L1" s="80"/>
      <c r="M1" s="487" t="s">
        <v>452</v>
      </c>
      <c r="N1" s="488"/>
      <c r="O1" s="489"/>
    </row>
    <row r="2" spans="1:15" ht="13.5" customHeight="1" thickBot="1">
      <c r="A2" s="479" t="s">
        <v>136</v>
      </c>
      <c r="B2" s="480"/>
      <c r="C2" s="104" t="s">
        <v>82</v>
      </c>
      <c r="D2" s="90"/>
      <c r="E2" s="479" t="s">
        <v>136</v>
      </c>
      <c r="F2" s="480"/>
      <c r="G2" s="93" t="s">
        <v>82</v>
      </c>
      <c r="H2" s="90"/>
      <c r="I2" s="479" t="s">
        <v>141</v>
      </c>
      <c r="J2" s="480"/>
      <c r="K2" s="104" t="s">
        <v>82</v>
      </c>
      <c r="L2" s="90"/>
      <c r="M2" s="479" t="s">
        <v>141</v>
      </c>
      <c r="N2" s="480"/>
      <c r="O2" s="104" t="s">
        <v>82</v>
      </c>
    </row>
    <row r="3" spans="1:15" ht="18.75" customHeight="1" thickBot="1">
      <c r="A3" s="87"/>
      <c r="B3" s="265">
        <v>150</v>
      </c>
      <c r="C3" s="97" t="s">
        <v>81</v>
      </c>
      <c r="E3" s="87"/>
      <c r="F3" s="265">
        <v>150</v>
      </c>
      <c r="G3" s="97" t="s">
        <v>81</v>
      </c>
      <c r="H3" s="43"/>
      <c r="I3" s="87"/>
      <c r="J3" s="265"/>
      <c r="K3" s="97" t="s">
        <v>81</v>
      </c>
      <c r="L3" s="43"/>
      <c r="M3" s="87"/>
      <c r="N3" s="265"/>
      <c r="O3" s="97" t="s">
        <v>81</v>
      </c>
    </row>
    <row r="4" spans="1:15" ht="18.75" customHeight="1">
      <c r="A4" s="487" t="s">
        <v>449</v>
      </c>
      <c r="B4" s="488"/>
      <c r="C4" s="489"/>
      <c r="E4" s="487" t="s">
        <v>450</v>
      </c>
      <c r="F4" s="488"/>
      <c r="G4" s="489"/>
      <c r="H4" s="43"/>
      <c r="I4" s="88"/>
      <c r="J4" s="163"/>
      <c r="K4" s="102" t="s">
        <v>81</v>
      </c>
      <c r="L4" s="43"/>
      <c r="M4" s="88"/>
      <c r="N4" s="163"/>
      <c r="O4" s="102" t="s">
        <v>81</v>
      </c>
    </row>
    <row r="5" spans="1:15" ht="18.75" customHeight="1" thickBot="1">
      <c r="A5" s="479" t="s">
        <v>141</v>
      </c>
      <c r="B5" s="480"/>
      <c r="C5" s="104" t="s">
        <v>82</v>
      </c>
      <c r="E5" s="479" t="s">
        <v>141</v>
      </c>
      <c r="F5" s="480"/>
      <c r="G5" s="93" t="s">
        <v>82</v>
      </c>
      <c r="H5" s="43"/>
      <c r="I5" s="88"/>
      <c r="J5" s="163"/>
      <c r="K5" s="102" t="s">
        <v>81</v>
      </c>
      <c r="L5" s="43"/>
      <c r="M5" s="88"/>
      <c r="N5" s="163"/>
      <c r="O5" s="102" t="s">
        <v>81</v>
      </c>
    </row>
    <row r="6" spans="1:15" ht="18.75" customHeight="1">
      <c r="A6" s="87"/>
      <c r="B6" s="265"/>
      <c r="C6" s="97" t="s">
        <v>81</v>
      </c>
      <c r="E6" s="87"/>
      <c r="F6" s="265"/>
      <c r="G6" s="97" t="s">
        <v>81</v>
      </c>
      <c r="H6" s="43"/>
      <c r="I6" s="88"/>
      <c r="J6" s="163"/>
      <c r="K6" s="102" t="s">
        <v>81</v>
      </c>
      <c r="L6" s="43"/>
      <c r="M6" s="88"/>
      <c r="N6" s="163"/>
      <c r="O6" s="102" t="s">
        <v>81</v>
      </c>
    </row>
    <row r="7" spans="1:15" ht="18.75" customHeight="1">
      <c r="A7" s="88"/>
      <c r="B7" s="163"/>
      <c r="C7" s="102" t="s">
        <v>81</v>
      </c>
      <c r="E7" s="88"/>
      <c r="F7" s="163"/>
      <c r="G7" s="102" t="s">
        <v>81</v>
      </c>
      <c r="H7" s="43"/>
      <c r="I7" s="88"/>
      <c r="J7" s="163"/>
      <c r="K7" s="102" t="s">
        <v>81</v>
      </c>
      <c r="L7" s="43"/>
      <c r="M7" s="88"/>
      <c r="N7" s="163"/>
      <c r="O7" s="102" t="s">
        <v>81</v>
      </c>
    </row>
    <row r="8" spans="1:15" ht="18.75" customHeight="1">
      <c r="A8" s="88"/>
      <c r="B8" s="163"/>
      <c r="C8" s="102" t="s">
        <v>81</v>
      </c>
      <c r="E8" s="88"/>
      <c r="F8" s="163"/>
      <c r="G8" s="102" t="s">
        <v>81</v>
      </c>
      <c r="H8" s="43"/>
      <c r="I8" s="88"/>
      <c r="J8" s="163"/>
      <c r="K8" s="102" t="s">
        <v>81</v>
      </c>
      <c r="L8" s="43"/>
      <c r="M8" s="88"/>
      <c r="N8" s="163"/>
      <c r="O8" s="102" t="s">
        <v>81</v>
      </c>
    </row>
    <row r="9" spans="1:15" ht="18.75" customHeight="1">
      <c r="A9" s="88"/>
      <c r="B9" s="163"/>
      <c r="C9" s="102" t="s">
        <v>81</v>
      </c>
      <c r="E9" s="88"/>
      <c r="F9" s="163"/>
      <c r="G9" s="102" t="s">
        <v>81</v>
      </c>
      <c r="H9" s="43"/>
      <c r="I9" s="88"/>
      <c r="J9" s="163"/>
      <c r="K9" s="102" t="s">
        <v>81</v>
      </c>
      <c r="L9" s="43"/>
      <c r="M9" s="88"/>
      <c r="N9" s="163"/>
      <c r="O9" s="102" t="s">
        <v>81</v>
      </c>
    </row>
    <row r="10" spans="1:15" ht="18.75" customHeight="1">
      <c r="A10" s="88"/>
      <c r="B10" s="163"/>
      <c r="C10" s="102" t="s">
        <v>81</v>
      </c>
      <c r="E10" s="88"/>
      <c r="F10" s="163"/>
      <c r="G10" s="102" t="s">
        <v>81</v>
      </c>
      <c r="H10" s="43"/>
      <c r="I10" s="88"/>
      <c r="J10" s="163"/>
      <c r="K10" s="102" t="s">
        <v>81</v>
      </c>
      <c r="L10" s="43"/>
      <c r="M10" s="88"/>
      <c r="N10" s="163"/>
      <c r="O10" s="102" t="s">
        <v>81</v>
      </c>
    </row>
    <row r="11" spans="1:15" ht="18.75" customHeight="1">
      <c r="A11" s="88"/>
      <c r="B11" s="163"/>
      <c r="C11" s="102" t="s">
        <v>81</v>
      </c>
      <c r="E11" s="88"/>
      <c r="F11" s="163"/>
      <c r="G11" s="102" t="s">
        <v>81</v>
      </c>
      <c r="H11" s="43"/>
      <c r="I11" s="88"/>
      <c r="J11" s="163"/>
      <c r="K11" s="102" t="s">
        <v>81</v>
      </c>
      <c r="L11" s="43"/>
      <c r="M11" s="88"/>
      <c r="N11" s="163"/>
      <c r="O11" s="102" t="s">
        <v>81</v>
      </c>
    </row>
    <row r="12" spans="1:15" ht="18.75" customHeight="1">
      <c r="A12" s="88"/>
      <c r="B12" s="266"/>
      <c r="C12" s="98" t="s">
        <v>81</v>
      </c>
      <c r="E12" s="91"/>
      <c r="F12" s="266"/>
      <c r="G12" s="98" t="s">
        <v>81</v>
      </c>
      <c r="H12" s="43"/>
      <c r="I12" s="91"/>
      <c r="J12" s="266"/>
      <c r="K12" s="98" t="s">
        <v>81</v>
      </c>
      <c r="L12" s="43"/>
      <c r="M12" s="91"/>
      <c r="N12" s="266"/>
      <c r="O12" s="98" t="s">
        <v>81</v>
      </c>
    </row>
    <row r="13" spans="1:15" ht="18.75" customHeight="1">
      <c r="A13" s="88"/>
      <c r="B13" s="266"/>
      <c r="C13" s="98" t="s">
        <v>81</v>
      </c>
      <c r="E13" s="91"/>
      <c r="F13" s="266"/>
      <c r="G13" s="98" t="s">
        <v>81</v>
      </c>
      <c r="H13" s="43"/>
      <c r="I13" s="91"/>
      <c r="J13" s="266"/>
      <c r="K13" s="98" t="s">
        <v>81</v>
      </c>
      <c r="L13" s="43"/>
      <c r="M13" s="91"/>
      <c r="N13" s="266"/>
      <c r="O13" s="98" t="s">
        <v>81</v>
      </c>
    </row>
    <row r="14" spans="1:15" ht="18.75" customHeight="1">
      <c r="A14" s="88"/>
      <c r="B14" s="266"/>
      <c r="C14" s="98" t="s">
        <v>81</v>
      </c>
      <c r="E14" s="91"/>
      <c r="F14" s="266"/>
      <c r="G14" s="98" t="s">
        <v>81</v>
      </c>
      <c r="H14" s="43"/>
      <c r="I14" s="91"/>
      <c r="J14" s="266"/>
      <c r="K14" s="98" t="s">
        <v>81</v>
      </c>
      <c r="L14" s="43"/>
      <c r="M14" s="91"/>
      <c r="N14" s="266"/>
      <c r="O14" s="98" t="s">
        <v>81</v>
      </c>
    </row>
    <row r="15" spans="1:15" ht="18.75" customHeight="1">
      <c r="A15" s="88"/>
      <c r="B15" s="266"/>
      <c r="C15" s="98" t="s">
        <v>81</v>
      </c>
      <c r="E15" s="91"/>
      <c r="F15" s="266"/>
      <c r="G15" s="98" t="s">
        <v>81</v>
      </c>
      <c r="H15" s="43"/>
      <c r="I15" s="91"/>
      <c r="J15" s="266"/>
      <c r="K15" s="98" t="s">
        <v>81</v>
      </c>
      <c r="L15" s="43"/>
      <c r="M15" s="91"/>
      <c r="N15" s="266"/>
      <c r="O15" s="98" t="s">
        <v>81</v>
      </c>
    </row>
    <row r="16" spans="1:15" ht="18.75" customHeight="1">
      <c r="A16" s="88"/>
      <c r="B16" s="266"/>
      <c r="C16" s="98" t="s">
        <v>81</v>
      </c>
      <c r="E16" s="91"/>
      <c r="F16" s="266"/>
      <c r="G16" s="98" t="s">
        <v>81</v>
      </c>
      <c r="H16" s="43"/>
      <c r="I16" s="91"/>
      <c r="J16" s="266"/>
      <c r="K16" s="98" t="s">
        <v>81</v>
      </c>
      <c r="L16" s="43"/>
      <c r="M16" s="91"/>
      <c r="N16" s="266"/>
      <c r="O16" s="98" t="s">
        <v>81</v>
      </c>
    </row>
    <row r="17" spans="1:15" ht="18.75" customHeight="1">
      <c r="A17" s="88"/>
      <c r="B17" s="266"/>
      <c r="C17" s="98" t="s">
        <v>81</v>
      </c>
      <c r="E17" s="91"/>
      <c r="F17" s="266"/>
      <c r="G17" s="98" t="s">
        <v>81</v>
      </c>
      <c r="H17" s="43"/>
      <c r="I17" s="91"/>
      <c r="J17" s="266"/>
      <c r="K17" s="98" t="s">
        <v>81</v>
      </c>
      <c r="L17" s="43"/>
      <c r="M17" s="91"/>
      <c r="N17" s="266"/>
      <c r="O17" s="98" t="s">
        <v>81</v>
      </c>
    </row>
    <row r="18" spans="1:15" ht="18.75" customHeight="1">
      <c r="A18" s="88"/>
      <c r="B18" s="266"/>
      <c r="C18" s="98" t="s">
        <v>81</v>
      </c>
      <c r="E18" s="91"/>
      <c r="F18" s="266"/>
      <c r="G18" s="98" t="s">
        <v>81</v>
      </c>
      <c r="H18" s="43"/>
      <c r="I18" s="91"/>
      <c r="J18" s="266"/>
      <c r="K18" s="98" t="s">
        <v>81</v>
      </c>
      <c r="L18" s="43"/>
      <c r="M18" s="91"/>
      <c r="N18" s="266"/>
      <c r="O18" s="98" t="s">
        <v>81</v>
      </c>
    </row>
    <row r="19" spans="1:15" ht="18.75" customHeight="1">
      <c r="A19" s="88"/>
      <c r="B19" s="266"/>
      <c r="C19" s="98" t="s">
        <v>81</v>
      </c>
      <c r="E19" s="91"/>
      <c r="F19" s="266"/>
      <c r="G19" s="98" t="s">
        <v>81</v>
      </c>
      <c r="H19" s="43"/>
      <c r="I19" s="91"/>
      <c r="J19" s="266"/>
      <c r="K19" s="98" t="s">
        <v>81</v>
      </c>
      <c r="L19" s="43"/>
      <c r="M19" s="91"/>
      <c r="N19" s="266"/>
      <c r="O19" s="98" t="s">
        <v>81</v>
      </c>
    </row>
    <row r="20" spans="1:15" ht="18.75" customHeight="1">
      <c r="A20" s="88"/>
      <c r="B20" s="266"/>
      <c r="C20" s="98" t="s">
        <v>81</v>
      </c>
      <c r="E20" s="91"/>
      <c r="F20" s="266"/>
      <c r="G20" s="98" t="s">
        <v>81</v>
      </c>
      <c r="H20" s="43"/>
      <c r="I20" s="91"/>
      <c r="J20" s="266"/>
      <c r="K20" s="98" t="s">
        <v>81</v>
      </c>
      <c r="L20" s="43"/>
      <c r="M20" s="91"/>
      <c r="N20" s="266"/>
      <c r="O20" s="98" t="s">
        <v>81</v>
      </c>
    </row>
    <row r="21" spans="1:15" ht="18.75" customHeight="1" thickBot="1">
      <c r="A21" s="89"/>
      <c r="B21" s="176"/>
      <c r="C21" s="99" t="s">
        <v>81</v>
      </c>
      <c r="E21" s="89"/>
      <c r="F21" s="176"/>
      <c r="G21" s="99" t="s">
        <v>81</v>
      </c>
      <c r="H21" s="43"/>
      <c r="I21" s="89"/>
      <c r="J21" s="176"/>
      <c r="K21" s="99" t="s">
        <v>81</v>
      </c>
      <c r="L21" s="43"/>
      <c r="M21" s="89"/>
      <c r="N21" s="176"/>
      <c r="O21" s="99" t="s">
        <v>81</v>
      </c>
    </row>
    <row r="22" spans="1:15" ht="13.5" customHeight="1" thickBot="1">
      <c r="M22" s="35"/>
      <c r="N22" s="90"/>
    </row>
    <row r="23" spans="1:15" ht="21" customHeight="1">
      <c r="A23" s="487" t="s">
        <v>453</v>
      </c>
      <c r="B23" s="488"/>
      <c r="C23" s="489"/>
      <c r="D23" s="80"/>
      <c r="E23" s="487" t="s">
        <v>123</v>
      </c>
      <c r="F23" s="488"/>
      <c r="G23" s="489"/>
      <c r="H23" s="80"/>
      <c r="I23" s="487" t="s">
        <v>116</v>
      </c>
      <c r="J23" s="488"/>
      <c r="K23" s="489"/>
      <c r="L23" s="80"/>
      <c r="M23" s="487" t="s">
        <v>113</v>
      </c>
      <c r="N23" s="488"/>
      <c r="O23" s="489"/>
    </row>
    <row r="24" spans="1:15" ht="13.5" customHeight="1" thickBot="1">
      <c r="A24" s="451" t="s">
        <v>87</v>
      </c>
      <c r="B24" s="452"/>
      <c r="C24" s="104" t="s">
        <v>82</v>
      </c>
      <c r="D24" s="90"/>
      <c r="E24" s="479" t="s">
        <v>140</v>
      </c>
      <c r="F24" s="480"/>
      <c r="G24" s="93" t="s">
        <v>82</v>
      </c>
      <c r="H24" s="90"/>
      <c r="I24" s="479" t="s">
        <v>136</v>
      </c>
      <c r="J24" s="480"/>
      <c r="K24" s="104" t="s">
        <v>82</v>
      </c>
      <c r="L24" s="90"/>
      <c r="M24" s="479" t="s">
        <v>90</v>
      </c>
      <c r="N24" s="480"/>
      <c r="O24" s="104" t="s">
        <v>82</v>
      </c>
    </row>
    <row r="25" spans="1:15" ht="18.75" customHeight="1">
      <c r="A25" s="87"/>
      <c r="B25" s="265"/>
      <c r="C25" s="97" t="s">
        <v>81</v>
      </c>
      <c r="E25" s="87"/>
      <c r="F25" s="265">
        <v>120</v>
      </c>
      <c r="G25" s="97" t="s">
        <v>81</v>
      </c>
      <c r="H25" s="43"/>
      <c r="I25" s="87"/>
      <c r="J25" s="265">
        <v>150</v>
      </c>
      <c r="K25" s="97" t="s">
        <v>81</v>
      </c>
      <c r="L25" s="43"/>
      <c r="M25" s="87"/>
      <c r="N25" s="265">
        <v>100</v>
      </c>
      <c r="O25" s="97" t="s">
        <v>81</v>
      </c>
    </row>
    <row r="26" spans="1:15" ht="18.75" customHeight="1">
      <c r="A26" s="88"/>
      <c r="B26" s="163"/>
      <c r="C26" s="102" t="s">
        <v>81</v>
      </c>
      <c r="E26" s="382"/>
      <c r="F26" s="383"/>
      <c r="G26" s="384" t="s">
        <v>81</v>
      </c>
      <c r="H26" s="43"/>
      <c r="I26" s="382"/>
      <c r="J26" s="383"/>
      <c r="K26" s="384" t="s">
        <v>81</v>
      </c>
      <c r="L26" s="43"/>
      <c r="M26" s="382"/>
      <c r="N26" s="383"/>
      <c r="O26" s="384" t="s">
        <v>81</v>
      </c>
    </row>
    <row r="27" spans="1:15" ht="18.75" customHeight="1">
      <c r="A27" s="88"/>
      <c r="B27" s="163"/>
      <c r="C27" s="102" t="s">
        <v>81</v>
      </c>
      <c r="E27" s="382"/>
      <c r="F27" s="383"/>
      <c r="G27" s="384" t="s">
        <v>81</v>
      </c>
      <c r="H27" s="43"/>
      <c r="I27" s="382"/>
      <c r="J27" s="383"/>
      <c r="K27" s="384" t="s">
        <v>81</v>
      </c>
      <c r="L27" s="43"/>
      <c r="M27" s="382"/>
      <c r="N27" s="383"/>
      <c r="O27" s="384" t="s">
        <v>81</v>
      </c>
    </row>
    <row r="28" spans="1:15" ht="18.75" customHeight="1">
      <c r="A28" s="88"/>
      <c r="B28" s="163"/>
      <c r="C28" s="102" t="s">
        <v>81</v>
      </c>
      <c r="E28" s="382"/>
      <c r="F28" s="383"/>
      <c r="G28" s="384" t="s">
        <v>81</v>
      </c>
      <c r="H28" s="43"/>
      <c r="I28" s="382"/>
      <c r="J28" s="383"/>
      <c r="K28" s="384" t="s">
        <v>81</v>
      </c>
      <c r="L28" s="43"/>
      <c r="M28" s="382"/>
      <c r="N28" s="383"/>
      <c r="O28" s="384" t="s">
        <v>81</v>
      </c>
    </row>
    <row r="29" spans="1:15" ht="18.75" customHeight="1">
      <c r="A29" s="88"/>
      <c r="B29" s="163"/>
      <c r="C29" s="102" t="s">
        <v>81</v>
      </c>
      <c r="E29" s="382"/>
      <c r="F29" s="383"/>
      <c r="G29" s="384" t="s">
        <v>81</v>
      </c>
      <c r="H29" s="43"/>
      <c r="I29" s="382"/>
      <c r="J29" s="383"/>
      <c r="K29" s="384" t="s">
        <v>81</v>
      </c>
      <c r="L29" s="43"/>
      <c r="M29" s="382"/>
      <c r="N29" s="383"/>
      <c r="O29" s="384" t="s">
        <v>81</v>
      </c>
    </row>
    <row r="30" spans="1:15" ht="18.75" customHeight="1">
      <c r="A30" s="88"/>
      <c r="B30" s="163"/>
      <c r="C30" s="102" t="s">
        <v>81</v>
      </c>
      <c r="E30" s="382"/>
      <c r="F30" s="383"/>
      <c r="G30" s="384" t="s">
        <v>81</v>
      </c>
      <c r="H30" s="43"/>
      <c r="I30" s="382"/>
      <c r="J30" s="383"/>
      <c r="K30" s="384" t="s">
        <v>81</v>
      </c>
      <c r="L30" s="43"/>
      <c r="M30" s="382"/>
      <c r="N30" s="383"/>
      <c r="O30" s="384" t="s">
        <v>81</v>
      </c>
    </row>
    <row r="31" spans="1:15" ht="18.75" customHeight="1">
      <c r="A31" s="88"/>
      <c r="B31" s="163"/>
      <c r="C31" s="102" t="s">
        <v>81</v>
      </c>
      <c r="E31" s="382"/>
      <c r="F31" s="383"/>
      <c r="G31" s="384" t="s">
        <v>81</v>
      </c>
      <c r="H31" s="43"/>
      <c r="I31" s="382"/>
      <c r="J31" s="383"/>
      <c r="K31" s="384" t="s">
        <v>81</v>
      </c>
      <c r="L31" s="43"/>
      <c r="M31" s="382"/>
      <c r="N31" s="383"/>
      <c r="O31" s="384" t="s">
        <v>81</v>
      </c>
    </row>
    <row r="32" spans="1:15" ht="18.75" customHeight="1">
      <c r="A32" s="88"/>
      <c r="B32" s="163"/>
      <c r="C32" s="102" t="s">
        <v>81</v>
      </c>
      <c r="E32" s="382"/>
      <c r="F32" s="383"/>
      <c r="G32" s="384" t="s">
        <v>81</v>
      </c>
      <c r="H32" s="43"/>
      <c r="I32" s="382"/>
      <c r="J32" s="383"/>
      <c r="K32" s="384" t="s">
        <v>81</v>
      </c>
      <c r="L32" s="43"/>
      <c r="M32" s="382"/>
      <c r="N32" s="383"/>
      <c r="O32" s="384" t="s">
        <v>81</v>
      </c>
    </row>
    <row r="33" spans="1:15" ht="18.75" customHeight="1">
      <c r="A33" s="88"/>
      <c r="B33" s="266"/>
      <c r="C33" s="98" t="s">
        <v>81</v>
      </c>
      <c r="E33" s="385"/>
      <c r="F33" s="386"/>
      <c r="G33" s="387" t="s">
        <v>81</v>
      </c>
      <c r="H33" s="43"/>
      <c r="I33" s="385"/>
      <c r="J33" s="386"/>
      <c r="K33" s="387" t="s">
        <v>81</v>
      </c>
      <c r="L33" s="43"/>
      <c r="M33" s="385"/>
      <c r="N33" s="386"/>
      <c r="O33" s="387" t="s">
        <v>81</v>
      </c>
    </row>
    <row r="34" spans="1:15" ht="18.75" customHeight="1">
      <c r="A34" s="88"/>
      <c r="B34" s="266"/>
      <c r="C34" s="98" t="s">
        <v>81</v>
      </c>
      <c r="E34" s="385"/>
      <c r="F34" s="386"/>
      <c r="G34" s="387" t="s">
        <v>81</v>
      </c>
      <c r="H34" s="43"/>
      <c r="I34" s="385"/>
      <c r="J34" s="386"/>
      <c r="K34" s="387" t="s">
        <v>81</v>
      </c>
      <c r="L34" s="43"/>
      <c r="M34" s="385"/>
      <c r="N34" s="386"/>
      <c r="O34" s="387" t="s">
        <v>81</v>
      </c>
    </row>
    <row r="35" spans="1:15" ht="18.75" customHeight="1">
      <c r="A35" s="88"/>
      <c r="B35" s="266"/>
      <c r="C35" s="98" t="s">
        <v>81</v>
      </c>
      <c r="E35" s="385"/>
      <c r="F35" s="386"/>
      <c r="G35" s="387" t="s">
        <v>81</v>
      </c>
      <c r="H35" s="43"/>
      <c r="I35" s="385"/>
      <c r="J35" s="386"/>
      <c r="K35" s="387" t="s">
        <v>81</v>
      </c>
      <c r="L35" s="43"/>
      <c r="M35" s="385"/>
      <c r="N35" s="386"/>
      <c r="O35" s="387" t="s">
        <v>81</v>
      </c>
    </row>
    <row r="36" spans="1:15" ht="18.75" customHeight="1">
      <c r="A36" s="88"/>
      <c r="B36" s="266"/>
      <c r="C36" s="98" t="s">
        <v>81</v>
      </c>
      <c r="E36" s="385"/>
      <c r="F36" s="386"/>
      <c r="G36" s="387" t="s">
        <v>81</v>
      </c>
      <c r="H36" s="43"/>
      <c r="I36" s="385"/>
      <c r="J36" s="386"/>
      <c r="K36" s="387" t="s">
        <v>81</v>
      </c>
      <c r="L36" s="43"/>
      <c r="M36" s="385"/>
      <c r="N36" s="386"/>
      <c r="O36" s="387" t="s">
        <v>81</v>
      </c>
    </row>
    <row r="37" spans="1:15" ht="18.75" customHeight="1">
      <c r="A37" s="88"/>
      <c r="B37" s="266"/>
      <c r="C37" s="98" t="s">
        <v>81</v>
      </c>
      <c r="E37" s="385"/>
      <c r="F37" s="386"/>
      <c r="G37" s="387" t="s">
        <v>81</v>
      </c>
      <c r="H37" s="43"/>
      <c r="I37" s="385"/>
      <c r="J37" s="386"/>
      <c r="K37" s="387" t="s">
        <v>81</v>
      </c>
      <c r="L37" s="43"/>
      <c r="M37" s="385"/>
      <c r="N37" s="386"/>
      <c r="O37" s="387" t="s">
        <v>81</v>
      </c>
    </row>
    <row r="38" spans="1:15" ht="18.75" customHeight="1">
      <c r="A38" s="88"/>
      <c r="B38" s="266"/>
      <c r="C38" s="98" t="s">
        <v>81</v>
      </c>
      <c r="E38" s="385"/>
      <c r="F38" s="386"/>
      <c r="G38" s="387" t="s">
        <v>81</v>
      </c>
      <c r="H38" s="43"/>
      <c r="I38" s="385"/>
      <c r="J38" s="386"/>
      <c r="K38" s="387" t="s">
        <v>81</v>
      </c>
      <c r="L38" s="43"/>
      <c r="M38" s="385"/>
      <c r="N38" s="386"/>
      <c r="O38" s="387" t="s">
        <v>81</v>
      </c>
    </row>
    <row r="39" spans="1:15" ht="18.75" customHeight="1">
      <c r="A39" s="88"/>
      <c r="B39" s="266"/>
      <c r="C39" s="98" t="s">
        <v>81</v>
      </c>
      <c r="E39" s="385"/>
      <c r="F39" s="386"/>
      <c r="G39" s="387" t="s">
        <v>81</v>
      </c>
      <c r="H39" s="43"/>
      <c r="I39" s="385"/>
      <c r="J39" s="386"/>
      <c r="K39" s="387" t="s">
        <v>81</v>
      </c>
      <c r="L39" s="43"/>
      <c r="M39" s="385"/>
      <c r="N39" s="386"/>
      <c r="O39" s="387" t="s">
        <v>81</v>
      </c>
    </row>
    <row r="40" spans="1:15" ht="18.75" customHeight="1">
      <c r="A40" s="88"/>
      <c r="B40" s="266"/>
      <c r="C40" s="98" t="s">
        <v>81</v>
      </c>
      <c r="E40" s="385"/>
      <c r="F40" s="386"/>
      <c r="G40" s="387" t="s">
        <v>81</v>
      </c>
      <c r="H40" s="43"/>
      <c r="I40" s="385"/>
      <c r="J40" s="386"/>
      <c r="K40" s="387" t="s">
        <v>81</v>
      </c>
      <c r="L40" s="43"/>
      <c r="M40" s="385"/>
      <c r="N40" s="386"/>
      <c r="O40" s="387" t="s">
        <v>81</v>
      </c>
    </row>
    <row r="41" spans="1:15" ht="18.75" customHeight="1">
      <c r="A41" s="88"/>
      <c r="B41" s="266"/>
      <c r="C41" s="98" t="s">
        <v>81</v>
      </c>
      <c r="E41" s="385"/>
      <c r="F41" s="386"/>
      <c r="G41" s="387" t="s">
        <v>81</v>
      </c>
      <c r="H41" s="43"/>
      <c r="I41" s="385"/>
      <c r="J41" s="386"/>
      <c r="K41" s="387" t="s">
        <v>81</v>
      </c>
      <c r="L41" s="43"/>
      <c r="M41" s="385"/>
      <c r="N41" s="386"/>
      <c r="O41" s="387" t="s">
        <v>81</v>
      </c>
    </row>
    <row r="42" spans="1:15" ht="18.75" customHeight="1">
      <c r="A42" s="88"/>
      <c r="B42" s="266"/>
      <c r="C42" s="98" t="s">
        <v>81</v>
      </c>
      <c r="E42" s="385"/>
      <c r="F42" s="386"/>
      <c r="G42" s="387" t="s">
        <v>81</v>
      </c>
      <c r="H42" s="43"/>
      <c r="I42" s="385"/>
      <c r="J42" s="386"/>
      <c r="K42" s="387" t="s">
        <v>81</v>
      </c>
      <c r="L42" s="43"/>
      <c r="M42" s="385"/>
      <c r="N42" s="386"/>
      <c r="O42" s="387" t="s">
        <v>81</v>
      </c>
    </row>
    <row r="43" spans="1:15" ht="18.75" customHeight="1" thickBot="1">
      <c r="A43" s="89"/>
      <c r="B43" s="176"/>
      <c r="C43" s="99" t="s">
        <v>81</v>
      </c>
      <c r="E43" s="388"/>
      <c r="F43" s="389"/>
      <c r="G43" s="390" t="s">
        <v>81</v>
      </c>
      <c r="H43" s="43"/>
      <c r="I43" s="388"/>
      <c r="J43" s="389"/>
      <c r="K43" s="390" t="s">
        <v>81</v>
      </c>
      <c r="L43" s="43"/>
      <c r="M43" s="388"/>
      <c r="N43" s="389"/>
      <c r="O43" s="390" t="s">
        <v>81</v>
      </c>
    </row>
    <row r="44" spans="1:15" ht="21.75" customHeight="1">
      <c r="A44" s="487" t="s">
        <v>111</v>
      </c>
      <c r="B44" s="488"/>
      <c r="C44" s="489"/>
      <c r="D44" s="80"/>
      <c r="E44" s="574" t="s">
        <v>112</v>
      </c>
      <c r="F44" s="575"/>
      <c r="G44" s="576"/>
      <c r="H44" s="80"/>
      <c r="I44" s="577" t="s">
        <v>468</v>
      </c>
      <c r="J44" s="578"/>
      <c r="K44" s="579"/>
      <c r="L44" s="80"/>
      <c r="M44" s="487" t="s">
        <v>122</v>
      </c>
      <c r="N44" s="488"/>
      <c r="O44" s="489"/>
    </row>
    <row r="45" spans="1:15" ht="13.5" customHeight="1" thickBot="1">
      <c r="A45" s="479" t="s">
        <v>90</v>
      </c>
      <c r="B45" s="480"/>
      <c r="C45" s="104" t="s">
        <v>82</v>
      </c>
      <c r="D45" s="90"/>
      <c r="E45" s="451" t="s">
        <v>87</v>
      </c>
      <c r="F45" s="452"/>
      <c r="G45" s="104" t="s">
        <v>82</v>
      </c>
      <c r="H45" s="90"/>
      <c r="I45" s="451" t="s">
        <v>90</v>
      </c>
      <c r="J45" s="452"/>
      <c r="K45" s="104" t="s">
        <v>82</v>
      </c>
      <c r="L45" s="90"/>
      <c r="M45" s="451" t="s">
        <v>139</v>
      </c>
      <c r="N45" s="452"/>
      <c r="O45" s="93" t="s">
        <v>82</v>
      </c>
    </row>
    <row r="46" spans="1:15" ht="18.75" customHeight="1" thickBot="1">
      <c r="A46" s="87"/>
      <c r="B46" s="265">
        <v>100</v>
      </c>
      <c r="C46" s="97" t="s">
        <v>81</v>
      </c>
      <c r="E46" s="87"/>
      <c r="F46" s="265">
        <v>50</v>
      </c>
      <c r="G46" s="97" t="s">
        <v>81</v>
      </c>
      <c r="H46" s="43"/>
      <c r="I46" s="88"/>
      <c r="J46" s="163"/>
      <c r="K46" s="102" t="s">
        <v>81</v>
      </c>
      <c r="L46" s="43"/>
      <c r="M46" s="87"/>
      <c r="N46" s="265">
        <v>10</v>
      </c>
      <c r="O46" s="97" t="s">
        <v>81</v>
      </c>
    </row>
    <row r="47" spans="1:15" ht="18.75" customHeight="1">
      <c r="A47" s="487" t="s">
        <v>454</v>
      </c>
      <c r="B47" s="488"/>
      <c r="C47" s="489"/>
      <c r="E47" s="571" t="s">
        <v>455</v>
      </c>
      <c r="F47" s="572"/>
      <c r="G47" s="573"/>
      <c r="H47" s="43"/>
      <c r="I47" s="88"/>
      <c r="J47" s="163"/>
      <c r="K47" s="102" t="s">
        <v>81</v>
      </c>
      <c r="L47" s="43"/>
      <c r="M47" s="487" t="s">
        <v>464</v>
      </c>
      <c r="N47" s="488"/>
      <c r="O47" s="489"/>
    </row>
    <row r="48" spans="1:15" ht="18.75" customHeight="1" thickBot="1">
      <c r="A48" s="479" t="s">
        <v>342</v>
      </c>
      <c r="B48" s="480"/>
      <c r="C48" s="104" t="s">
        <v>82</v>
      </c>
      <c r="E48" s="451" t="s">
        <v>87</v>
      </c>
      <c r="F48" s="452"/>
      <c r="G48" s="104" t="s">
        <v>82</v>
      </c>
      <c r="H48" s="43"/>
      <c r="I48" s="88"/>
      <c r="J48" s="163"/>
      <c r="K48" s="102" t="s">
        <v>81</v>
      </c>
      <c r="L48" s="43"/>
      <c r="M48" s="451" t="s">
        <v>89</v>
      </c>
      <c r="N48" s="452"/>
      <c r="O48" s="93" t="s">
        <v>82</v>
      </c>
    </row>
    <row r="49" spans="1:15" ht="18.75" customHeight="1">
      <c r="A49" s="88"/>
      <c r="B49" s="163"/>
      <c r="C49" s="102" t="s">
        <v>81</v>
      </c>
      <c r="E49" s="87"/>
      <c r="F49" s="265"/>
      <c r="G49" s="97" t="s">
        <v>81</v>
      </c>
      <c r="H49" s="43"/>
      <c r="I49" s="88"/>
      <c r="J49" s="163"/>
      <c r="K49" s="102" t="s">
        <v>81</v>
      </c>
      <c r="L49" s="43"/>
      <c r="M49" s="88"/>
      <c r="N49" s="163"/>
      <c r="O49" s="102" t="s">
        <v>81</v>
      </c>
    </row>
    <row r="50" spans="1:15" ht="18.75" customHeight="1">
      <c r="A50" s="88"/>
      <c r="B50" s="163"/>
      <c r="C50" s="102" t="s">
        <v>81</v>
      </c>
      <c r="E50" s="88"/>
      <c r="F50" s="163"/>
      <c r="G50" s="102" t="s">
        <v>81</v>
      </c>
      <c r="H50" s="43"/>
      <c r="I50" s="88"/>
      <c r="J50" s="163"/>
      <c r="K50" s="102" t="s">
        <v>81</v>
      </c>
      <c r="L50" s="43"/>
      <c r="M50" s="88"/>
      <c r="N50" s="163"/>
      <c r="O50" s="102" t="s">
        <v>81</v>
      </c>
    </row>
    <row r="51" spans="1:15" ht="18.75" customHeight="1">
      <c r="A51" s="88"/>
      <c r="B51" s="163"/>
      <c r="C51" s="102" t="s">
        <v>81</v>
      </c>
      <c r="E51" s="88"/>
      <c r="F51" s="163"/>
      <c r="G51" s="102" t="s">
        <v>81</v>
      </c>
      <c r="H51" s="43"/>
      <c r="I51" s="88"/>
      <c r="J51" s="163"/>
      <c r="K51" s="102" t="s">
        <v>81</v>
      </c>
      <c r="L51" s="43"/>
      <c r="M51" s="88"/>
      <c r="N51" s="163"/>
      <c r="O51" s="102" t="s">
        <v>81</v>
      </c>
    </row>
    <row r="52" spans="1:15" ht="18.75" customHeight="1">
      <c r="A52" s="88"/>
      <c r="B52" s="163"/>
      <c r="C52" s="102" t="s">
        <v>81</v>
      </c>
      <c r="E52" s="88"/>
      <c r="F52" s="163"/>
      <c r="G52" s="102" t="s">
        <v>81</v>
      </c>
      <c r="H52" s="43"/>
      <c r="I52" s="88"/>
      <c r="J52" s="163"/>
      <c r="K52" s="102" t="s">
        <v>81</v>
      </c>
      <c r="L52" s="43"/>
      <c r="M52" s="88"/>
      <c r="N52" s="163"/>
      <c r="O52" s="102" t="s">
        <v>81</v>
      </c>
    </row>
    <row r="53" spans="1:15" ht="18.75" customHeight="1">
      <c r="A53" s="88"/>
      <c r="B53" s="163"/>
      <c r="C53" s="102" t="s">
        <v>81</v>
      </c>
      <c r="E53" s="88"/>
      <c r="F53" s="163"/>
      <c r="G53" s="102" t="s">
        <v>81</v>
      </c>
      <c r="H53" s="43"/>
      <c r="I53" s="88"/>
      <c r="J53" s="163"/>
      <c r="K53" s="102" t="s">
        <v>81</v>
      </c>
      <c r="L53" s="43"/>
      <c r="M53" s="88"/>
      <c r="N53" s="163"/>
      <c r="O53" s="102" t="s">
        <v>81</v>
      </c>
    </row>
    <row r="54" spans="1:15" ht="18.75" customHeight="1">
      <c r="A54" s="88"/>
      <c r="B54" s="163"/>
      <c r="C54" s="102" t="s">
        <v>81</v>
      </c>
      <c r="E54" s="88"/>
      <c r="F54" s="163"/>
      <c r="G54" s="102" t="s">
        <v>81</v>
      </c>
      <c r="H54" s="43"/>
      <c r="I54" s="88"/>
      <c r="J54" s="163"/>
      <c r="K54" s="102" t="s">
        <v>81</v>
      </c>
      <c r="L54" s="43"/>
      <c r="M54" s="88"/>
      <c r="N54" s="163"/>
      <c r="O54" s="102" t="s">
        <v>81</v>
      </c>
    </row>
    <row r="55" spans="1:15" ht="18.75" customHeight="1">
      <c r="A55" s="88"/>
      <c r="B55" s="266"/>
      <c r="C55" s="98" t="s">
        <v>81</v>
      </c>
      <c r="E55" s="91"/>
      <c r="F55" s="266"/>
      <c r="G55" s="98" t="s">
        <v>81</v>
      </c>
      <c r="H55" s="43"/>
      <c r="I55" s="91"/>
      <c r="J55" s="266"/>
      <c r="K55" s="98" t="s">
        <v>81</v>
      </c>
      <c r="L55" s="43"/>
      <c r="M55" s="91"/>
      <c r="N55" s="266"/>
      <c r="O55" s="98" t="s">
        <v>81</v>
      </c>
    </row>
    <row r="56" spans="1:15" ht="18.75" customHeight="1">
      <c r="A56" s="88"/>
      <c r="B56" s="266"/>
      <c r="C56" s="98" t="s">
        <v>81</v>
      </c>
      <c r="E56" s="91"/>
      <c r="F56" s="266"/>
      <c r="G56" s="98" t="s">
        <v>81</v>
      </c>
      <c r="H56" s="43"/>
      <c r="I56" s="91"/>
      <c r="J56" s="266"/>
      <c r="K56" s="98" t="s">
        <v>81</v>
      </c>
      <c r="L56" s="43"/>
      <c r="M56" s="91"/>
      <c r="N56" s="266"/>
      <c r="O56" s="98" t="s">
        <v>81</v>
      </c>
    </row>
    <row r="57" spans="1:15" ht="18.75" customHeight="1">
      <c r="A57" s="88"/>
      <c r="B57" s="266"/>
      <c r="C57" s="98" t="s">
        <v>81</v>
      </c>
      <c r="E57" s="91"/>
      <c r="F57" s="266"/>
      <c r="G57" s="98" t="s">
        <v>81</v>
      </c>
      <c r="H57" s="43"/>
      <c r="I57" s="91"/>
      <c r="J57" s="266"/>
      <c r="K57" s="98" t="s">
        <v>81</v>
      </c>
      <c r="L57" s="43"/>
      <c r="M57" s="91"/>
      <c r="N57" s="266"/>
      <c r="O57" s="98" t="s">
        <v>81</v>
      </c>
    </row>
    <row r="58" spans="1:15" ht="18.75" customHeight="1">
      <c r="A58" s="88"/>
      <c r="B58" s="266"/>
      <c r="C58" s="98" t="s">
        <v>81</v>
      </c>
      <c r="E58" s="91"/>
      <c r="F58" s="266"/>
      <c r="G58" s="98" t="s">
        <v>81</v>
      </c>
      <c r="H58" s="43"/>
      <c r="I58" s="91"/>
      <c r="J58" s="266"/>
      <c r="K58" s="98" t="s">
        <v>81</v>
      </c>
      <c r="L58" s="43"/>
      <c r="M58" s="91"/>
      <c r="N58" s="266"/>
      <c r="O58" s="98" t="s">
        <v>81</v>
      </c>
    </row>
    <row r="59" spans="1:15" ht="18.75" customHeight="1">
      <c r="A59" s="88"/>
      <c r="B59" s="266"/>
      <c r="C59" s="98" t="s">
        <v>81</v>
      </c>
      <c r="E59" s="91"/>
      <c r="F59" s="266"/>
      <c r="G59" s="98" t="s">
        <v>81</v>
      </c>
      <c r="H59" s="43"/>
      <c r="I59" s="91"/>
      <c r="J59" s="266"/>
      <c r="K59" s="98" t="s">
        <v>81</v>
      </c>
      <c r="L59" s="43"/>
      <c r="M59" s="91"/>
      <c r="N59" s="266"/>
      <c r="O59" s="98" t="s">
        <v>81</v>
      </c>
    </row>
    <row r="60" spans="1:15" ht="18.75" customHeight="1">
      <c r="A60" s="88"/>
      <c r="B60" s="266"/>
      <c r="C60" s="98" t="s">
        <v>81</v>
      </c>
      <c r="E60" s="91"/>
      <c r="F60" s="266"/>
      <c r="G60" s="98" t="s">
        <v>81</v>
      </c>
      <c r="H60" s="43"/>
      <c r="I60" s="91"/>
      <c r="J60" s="266"/>
      <c r="K60" s="98" t="s">
        <v>81</v>
      </c>
      <c r="L60" s="43"/>
      <c r="M60" s="91"/>
      <c r="N60" s="266"/>
      <c r="O60" s="98" t="s">
        <v>81</v>
      </c>
    </row>
    <row r="61" spans="1:15" ht="18.75" customHeight="1">
      <c r="A61" s="88"/>
      <c r="B61" s="266"/>
      <c r="C61" s="98" t="s">
        <v>81</v>
      </c>
      <c r="E61" s="91"/>
      <c r="F61" s="266"/>
      <c r="G61" s="98" t="s">
        <v>81</v>
      </c>
      <c r="H61" s="43"/>
      <c r="I61" s="91"/>
      <c r="J61" s="266"/>
      <c r="K61" s="98" t="s">
        <v>81</v>
      </c>
      <c r="L61" s="43"/>
      <c r="M61" s="91"/>
      <c r="N61" s="266"/>
      <c r="O61" s="98" t="s">
        <v>81</v>
      </c>
    </row>
    <row r="62" spans="1:15" ht="18.75" customHeight="1">
      <c r="A62" s="88"/>
      <c r="B62" s="266"/>
      <c r="C62" s="98" t="s">
        <v>81</v>
      </c>
      <c r="E62" s="91"/>
      <c r="F62" s="266"/>
      <c r="G62" s="98" t="s">
        <v>81</v>
      </c>
      <c r="H62" s="43"/>
      <c r="I62" s="91"/>
      <c r="J62" s="266"/>
      <c r="K62" s="98" t="s">
        <v>81</v>
      </c>
      <c r="L62" s="43"/>
      <c r="M62" s="91"/>
      <c r="N62" s="266"/>
      <c r="O62" s="98" t="s">
        <v>81</v>
      </c>
    </row>
    <row r="63" spans="1:15" ht="18.75" customHeight="1">
      <c r="A63" s="88"/>
      <c r="B63" s="266"/>
      <c r="C63" s="98" t="s">
        <v>81</v>
      </c>
      <c r="E63" s="91"/>
      <c r="F63" s="266"/>
      <c r="G63" s="98" t="s">
        <v>81</v>
      </c>
      <c r="H63" s="43"/>
      <c r="I63" s="91"/>
      <c r="J63" s="266"/>
      <c r="K63" s="98" t="s">
        <v>81</v>
      </c>
      <c r="L63" s="43"/>
      <c r="M63" s="91"/>
      <c r="N63" s="266"/>
      <c r="O63" s="98" t="s">
        <v>81</v>
      </c>
    </row>
    <row r="64" spans="1:15" ht="18.75" customHeight="1" thickBot="1">
      <c r="A64" s="89"/>
      <c r="B64" s="176"/>
      <c r="C64" s="99" t="s">
        <v>81</v>
      </c>
      <c r="E64" s="89"/>
      <c r="F64" s="176"/>
      <c r="G64" s="99" t="s">
        <v>81</v>
      </c>
      <c r="H64" s="43"/>
      <c r="I64" s="89"/>
      <c r="J64" s="176"/>
      <c r="K64" s="99" t="s">
        <v>81</v>
      </c>
      <c r="L64" s="43"/>
      <c r="M64" s="89"/>
      <c r="N64" s="176"/>
      <c r="O64" s="99" t="s">
        <v>81</v>
      </c>
    </row>
    <row r="65" spans="1:15" ht="13.5" customHeight="1" thickBot="1">
      <c r="M65" s="35"/>
      <c r="N65" s="90"/>
    </row>
    <row r="66" spans="1:15" ht="18.75" customHeight="1">
      <c r="A66" s="487" t="s">
        <v>114</v>
      </c>
      <c r="B66" s="488"/>
      <c r="C66" s="489"/>
      <c r="D66" s="80"/>
      <c r="E66" s="487" t="s">
        <v>458</v>
      </c>
      <c r="F66" s="488"/>
      <c r="G66" s="489"/>
      <c r="H66" s="80"/>
      <c r="I66" s="487" t="s">
        <v>117</v>
      </c>
      <c r="J66" s="488"/>
      <c r="K66" s="489"/>
      <c r="L66" s="80"/>
      <c r="M66" s="487" t="s">
        <v>460</v>
      </c>
      <c r="N66" s="488"/>
      <c r="O66" s="489"/>
    </row>
    <row r="67" spans="1:15" ht="13.5" customHeight="1" thickBot="1">
      <c r="A67" s="479" t="s">
        <v>137</v>
      </c>
      <c r="B67" s="480"/>
      <c r="C67" s="104" t="s">
        <v>82</v>
      </c>
      <c r="D67" s="90"/>
      <c r="E67" s="479" t="s">
        <v>137</v>
      </c>
      <c r="F67" s="480"/>
      <c r="G67" s="104" t="s">
        <v>82</v>
      </c>
      <c r="H67" s="90"/>
      <c r="I67" s="479" t="s">
        <v>137</v>
      </c>
      <c r="J67" s="480"/>
      <c r="K67" s="104" t="s">
        <v>82</v>
      </c>
      <c r="L67" s="90"/>
      <c r="M67" s="479" t="s">
        <v>459</v>
      </c>
      <c r="N67" s="480"/>
      <c r="O67" s="104" t="s">
        <v>82</v>
      </c>
    </row>
    <row r="68" spans="1:15" ht="18.75" customHeight="1" thickBot="1">
      <c r="A68" s="87"/>
      <c r="B68" s="265">
        <v>500</v>
      </c>
      <c r="C68" s="97" t="s">
        <v>81</v>
      </c>
      <c r="E68" s="87"/>
      <c r="F68" s="265"/>
      <c r="G68" s="97" t="s">
        <v>81</v>
      </c>
      <c r="H68" s="43"/>
      <c r="I68" s="87"/>
      <c r="J68" s="265">
        <v>500</v>
      </c>
      <c r="K68" s="97" t="s">
        <v>81</v>
      </c>
      <c r="L68" s="43"/>
      <c r="M68" s="87"/>
      <c r="N68" s="265"/>
      <c r="O68" s="97" t="s">
        <v>81</v>
      </c>
    </row>
    <row r="69" spans="1:15" ht="18.75" customHeight="1">
      <c r="A69" s="487" t="s">
        <v>458</v>
      </c>
      <c r="B69" s="488"/>
      <c r="C69" s="489"/>
      <c r="E69" s="88"/>
      <c r="F69" s="163"/>
      <c r="G69" s="102" t="s">
        <v>81</v>
      </c>
      <c r="H69" s="43"/>
      <c r="I69" s="487" t="s">
        <v>460</v>
      </c>
      <c r="J69" s="488"/>
      <c r="K69" s="489"/>
      <c r="L69" s="43"/>
      <c r="M69" s="88"/>
      <c r="N69" s="163"/>
      <c r="O69" s="102" t="s">
        <v>81</v>
      </c>
    </row>
    <row r="70" spans="1:15" ht="18.75" customHeight="1" thickBot="1">
      <c r="A70" s="479" t="s">
        <v>137</v>
      </c>
      <c r="B70" s="480"/>
      <c r="C70" s="104" t="s">
        <v>82</v>
      </c>
      <c r="E70" s="88"/>
      <c r="F70" s="163"/>
      <c r="G70" s="102" t="s">
        <v>81</v>
      </c>
      <c r="H70" s="43"/>
      <c r="I70" s="479" t="s">
        <v>459</v>
      </c>
      <c r="J70" s="480"/>
      <c r="K70" s="104" t="s">
        <v>82</v>
      </c>
      <c r="L70" s="43"/>
      <c r="M70" s="88"/>
      <c r="N70" s="163"/>
      <c r="O70" s="102" t="s">
        <v>81</v>
      </c>
    </row>
    <row r="71" spans="1:15" ht="18.75" customHeight="1">
      <c r="A71" s="87"/>
      <c r="B71" s="265"/>
      <c r="C71" s="97" t="s">
        <v>81</v>
      </c>
      <c r="E71" s="87"/>
      <c r="F71" s="265"/>
      <c r="G71" s="97" t="s">
        <v>81</v>
      </c>
      <c r="H71" s="43"/>
      <c r="I71" s="87"/>
      <c r="J71" s="265"/>
      <c r="K71" s="97" t="s">
        <v>81</v>
      </c>
      <c r="L71" s="43"/>
      <c r="M71" s="88"/>
      <c r="N71" s="163"/>
      <c r="O71" s="102" t="s">
        <v>81</v>
      </c>
    </row>
    <row r="72" spans="1:15" ht="18.75" customHeight="1">
      <c r="A72" s="88"/>
      <c r="B72" s="163"/>
      <c r="C72" s="102" t="s">
        <v>81</v>
      </c>
      <c r="E72" s="88"/>
      <c r="F72" s="163"/>
      <c r="G72" s="102" t="s">
        <v>81</v>
      </c>
      <c r="H72" s="43"/>
      <c r="I72" s="88"/>
      <c r="J72" s="163"/>
      <c r="K72" s="102" t="s">
        <v>81</v>
      </c>
      <c r="L72" s="43"/>
      <c r="M72" s="88"/>
      <c r="N72" s="163"/>
      <c r="O72" s="102" t="s">
        <v>81</v>
      </c>
    </row>
    <row r="73" spans="1:15" ht="18.75" customHeight="1">
      <c r="A73" s="88"/>
      <c r="B73" s="163"/>
      <c r="C73" s="102" t="s">
        <v>81</v>
      </c>
      <c r="E73" s="88"/>
      <c r="F73" s="163"/>
      <c r="G73" s="102" t="s">
        <v>81</v>
      </c>
      <c r="H73" s="43"/>
      <c r="I73" s="88"/>
      <c r="J73" s="163"/>
      <c r="K73" s="102" t="s">
        <v>81</v>
      </c>
      <c r="L73" s="43"/>
      <c r="M73" s="88"/>
      <c r="N73" s="163"/>
      <c r="O73" s="102" t="s">
        <v>81</v>
      </c>
    </row>
    <row r="74" spans="1:15" ht="18.75" customHeight="1">
      <c r="A74" s="88"/>
      <c r="B74" s="163"/>
      <c r="C74" s="102" t="s">
        <v>81</v>
      </c>
      <c r="E74" s="88"/>
      <c r="F74" s="163"/>
      <c r="G74" s="102" t="s">
        <v>81</v>
      </c>
      <c r="H74" s="43"/>
      <c r="I74" s="88"/>
      <c r="J74" s="163"/>
      <c r="K74" s="102" t="s">
        <v>81</v>
      </c>
      <c r="L74" s="43"/>
      <c r="M74" s="88"/>
      <c r="N74" s="163"/>
      <c r="O74" s="102" t="s">
        <v>81</v>
      </c>
    </row>
    <row r="75" spans="1:15" ht="18.75" customHeight="1">
      <c r="A75" s="88"/>
      <c r="B75" s="163"/>
      <c r="C75" s="102" t="s">
        <v>81</v>
      </c>
      <c r="E75" s="88"/>
      <c r="F75" s="163"/>
      <c r="G75" s="102" t="s">
        <v>81</v>
      </c>
      <c r="H75" s="43"/>
      <c r="I75" s="88"/>
      <c r="J75" s="163"/>
      <c r="K75" s="102" t="s">
        <v>81</v>
      </c>
      <c r="L75" s="43"/>
      <c r="M75" s="88"/>
      <c r="N75" s="163"/>
      <c r="O75" s="102" t="s">
        <v>81</v>
      </c>
    </row>
    <row r="76" spans="1:15" ht="18.75" customHeight="1">
      <c r="A76" s="88"/>
      <c r="B76" s="266"/>
      <c r="C76" s="98" t="s">
        <v>81</v>
      </c>
      <c r="E76" s="91"/>
      <c r="F76" s="266"/>
      <c r="G76" s="98" t="s">
        <v>81</v>
      </c>
      <c r="H76" s="43"/>
      <c r="I76" s="91"/>
      <c r="J76" s="266"/>
      <c r="K76" s="98" t="s">
        <v>81</v>
      </c>
      <c r="L76" s="43"/>
      <c r="M76" s="91"/>
      <c r="N76" s="266"/>
      <c r="O76" s="98" t="s">
        <v>81</v>
      </c>
    </row>
    <row r="77" spans="1:15" ht="18.75" customHeight="1">
      <c r="A77" s="88"/>
      <c r="B77" s="266"/>
      <c r="C77" s="98" t="s">
        <v>81</v>
      </c>
      <c r="E77" s="91"/>
      <c r="F77" s="266"/>
      <c r="G77" s="98" t="s">
        <v>81</v>
      </c>
      <c r="H77" s="43"/>
      <c r="I77" s="91"/>
      <c r="J77" s="266"/>
      <c r="K77" s="98" t="s">
        <v>81</v>
      </c>
      <c r="L77" s="43"/>
      <c r="M77" s="91"/>
      <c r="N77" s="266"/>
      <c r="O77" s="98" t="s">
        <v>81</v>
      </c>
    </row>
    <row r="78" spans="1:15" ht="18.75" customHeight="1">
      <c r="A78" s="88"/>
      <c r="B78" s="266"/>
      <c r="C78" s="98" t="s">
        <v>81</v>
      </c>
      <c r="E78" s="91"/>
      <c r="F78" s="266"/>
      <c r="G78" s="98" t="s">
        <v>81</v>
      </c>
      <c r="H78" s="43"/>
      <c r="I78" s="91"/>
      <c r="J78" s="266"/>
      <c r="K78" s="98" t="s">
        <v>81</v>
      </c>
      <c r="L78" s="43"/>
      <c r="M78" s="91"/>
      <c r="N78" s="266"/>
      <c r="O78" s="98" t="s">
        <v>81</v>
      </c>
    </row>
    <row r="79" spans="1:15" ht="18.75" customHeight="1">
      <c r="A79" s="88"/>
      <c r="B79" s="266"/>
      <c r="C79" s="98" t="s">
        <v>81</v>
      </c>
      <c r="E79" s="91"/>
      <c r="F79" s="266"/>
      <c r="G79" s="98" t="s">
        <v>81</v>
      </c>
      <c r="H79" s="43"/>
      <c r="I79" s="91"/>
      <c r="J79" s="266"/>
      <c r="K79" s="98" t="s">
        <v>81</v>
      </c>
      <c r="L79" s="43"/>
      <c r="M79" s="91"/>
      <c r="N79" s="266"/>
      <c r="O79" s="98" t="s">
        <v>81</v>
      </c>
    </row>
    <row r="80" spans="1:15" ht="18.75" customHeight="1">
      <c r="A80" s="88"/>
      <c r="B80" s="266"/>
      <c r="C80" s="98" t="s">
        <v>81</v>
      </c>
      <c r="E80" s="91"/>
      <c r="F80" s="266"/>
      <c r="G80" s="98" t="s">
        <v>81</v>
      </c>
      <c r="H80" s="43"/>
      <c r="I80" s="91"/>
      <c r="J80" s="266"/>
      <c r="K80" s="98" t="s">
        <v>81</v>
      </c>
      <c r="L80" s="43"/>
      <c r="M80" s="91"/>
      <c r="N80" s="266"/>
      <c r="O80" s="98" t="s">
        <v>81</v>
      </c>
    </row>
    <row r="81" spans="1:15" ht="18.75" customHeight="1">
      <c r="A81" s="88"/>
      <c r="B81" s="266"/>
      <c r="C81" s="98" t="s">
        <v>81</v>
      </c>
      <c r="E81" s="91"/>
      <c r="F81" s="266"/>
      <c r="G81" s="98" t="s">
        <v>81</v>
      </c>
      <c r="H81" s="43"/>
      <c r="I81" s="91"/>
      <c r="J81" s="266"/>
      <c r="K81" s="98" t="s">
        <v>81</v>
      </c>
      <c r="L81" s="43"/>
      <c r="M81" s="91"/>
      <c r="N81" s="266"/>
      <c r="O81" s="98" t="s">
        <v>81</v>
      </c>
    </row>
    <row r="82" spans="1:15" ht="18.75" customHeight="1">
      <c r="A82" s="88"/>
      <c r="B82" s="266"/>
      <c r="C82" s="98" t="s">
        <v>81</v>
      </c>
      <c r="E82" s="91"/>
      <c r="F82" s="266"/>
      <c r="G82" s="98" t="s">
        <v>81</v>
      </c>
      <c r="H82" s="43"/>
      <c r="I82" s="91"/>
      <c r="J82" s="266"/>
      <c r="K82" s="98" t="s">
        <v>81</v>
      </c>
      <c r="L82" s="43"/>
      <c r="M82" s="91"/>
      <c r="N82" s="266"/>
      <c r="O82" s="98" t="s">
        <v>81</v>
      </c>
    </row>
    <row r="83" spans="1:15" ht="18.75" customHeight="1">
      <c r="A83" s="88"/>
      <c r="B83" s="266"/>
      <c r="C83" s="98" t="s">
        <v>81</v>
      </c>
      <c r="E83" s="91"/>
      <c r="F83" s="266"/>
      <c r="G83" s="98" t="s">
        <v>81</v>
      </c>
      <c r="H83" s="43"/>
      <c r="I83" s="91"/>
      <c r="J83" s="266"/>
      <c r="K83" s="98" t="s">
        <v>81</v>
      </c>
      <c r="L83" s="43"/>
      <c r="M83" s="91"/>
      <c r="N83" s="266"/>
      <c r="O83" s="98" t="s">
        <v>81</v>
      </c>
    </row>
    <row r="84" spans="1:15" ht="18.75" customHeight="1">
      <c r="A84" s="88"/>
      <c r="B84" s="266"/>
      <c r="C84" s="98" t="s">
        <v>81</v>
      </c>
      <c r="E84" s="91"/>
      <c r="F84" s="266"/>
      <c r="G84" s="98" t="s">
        <v>81</v>
      </c>
      <c r="H84" s="43"/>
      <c r="I84" s="91"/>
      <c r="J84" s="266"/>
      <c r="K84" s="98" t="s">
        <v>81</v>
      </c>
      <c r="L84" s="43"/>
      <c r="M84" s="91"/>
      <c r="N84" s="266"/>
      <c r="O84" s="98" t="s">
        <v>81</v>
      </c>
    </row>
    <row r="85" spans="1:15" ht="18.75" customHeight="1">
      <c r="A85" s="88"/>
      <c r="B85" s="266"/>
      <c r="C85" s="98" t="s">
        <v>81</v>
      </c>
      <c r="E85" s="91"/>
      <c r="F85" s="266"/>
      <c r="G85" s="98" t="s">
        <v>81</v>
      </c>
      <c r="H85" s="43"/>
      <c r="I85" s="91"/>
      <c r="J85" s="266"/>
      <c r="K85" s="98" t="s">
        <v>81</v>
      </c>
      <c r="L85" s="43"/>
      <c r="M85" s="91"/>
      <c r="N85" s="266"/>
      <c r="O85" s="98" t="s">
        <v>81</v>
      </c>
    </row>
    <row r="86" spans="1:15" ht="18.75" customHeight="1" thickBot="1">
      <c r="A86" s="89"/>
      <c r="B86" s="176"/>
      <c r="C86" s="99" t="s">
        <v>81</v>
      </c>
      <c r="E86" s="89"/>
      <c r="F86" s="176"/>
      <c r="G86" s="99" t="s">
        <v>81</v>
      </c>
      <c r="H86" s="43"/>
      <c r="I86" s="89"/>
      <c r="J86" s="176"/>
      <c r="K86" s="99" t="s">
        <v>81</v>
      </c>
      <c r="L86" s="43"/>
      <c r="M86" s="89"/>
      <c r="N86" s="176"/>
      <c r="O86" s="99" t="s">
        <v>81</v>
      </c>
    </row>
    <row r="87" spans="1:15" ht="18.75" customHeight="1">
      <c r="A87" s="487" t="s">
        <v>383</v>
      </c>
      <c r="B87" s="488"/>
      <c r="C87" s="489"/>
      <c r="D87" s="80"/>
      <c r="E87" s="487" t="s">
        <v>115</v>
      </c>
      <c r="F87" s="488"/>
      <c r="G87" s="489"/>
      <c r="H87" s="80"/>
      <c r="I87" s="487" t="s">
        <v>118</v>
      </c>
      <c r="J87" s="488"/>
      <c r="K87" s="489"/>
      <c r="L87" s="80"/>
      <c r="M87" s="487" t="s">
        <v>119</v>
      </c>
      <c r="N87" s="488"/>
      <c r="O87" s="489"/>
    </row>
    <row r="88" spans="1:15" ht="13.5" customHeight="1" thickBot="1">
      <c r="A88" s="451" t="s">
        <v>87</v>
      </c>
      <c r="B88" s="452"/>
      <c r="C88" s="104" t="s">
        <v>82</v>
      </c>
      <c r="D88" s="90"/>
      <c r="E88" s="451" t="s">
        <v>87</v>
      </c>
      <c r="F88" s="452"/>
      <c r="G88" s="104" t="s">
        <v>82</v>
      </c>
      <c r="H88" s="90"/>
      <c r="I88" s="479" t="s">
        <v>90</v>
      </c>
      <c r="J88" s="480"/>
      <c r="K88" s="104" t="s">
        <v>82</v>
      </c>
      <c r="L88" s="90"/>
      <c r="M88" s="451" t="s">
        <v>87</v>
      </c>
      <c r="N88" s="452"/>
      <c r="O88" s="104" t="s">
        <v>82</v>
      </c>
    </row>
    <row r="89" spans="1:15" ht="18.75" customHeight="1" thickBot="1">
      <c r="A89" s="87"/>
      <c r="B89" s="265">
        <v>50</v>
      </c>
      <c r="C89" s="97" t="s">
        <v>81</v>
      </c>
      <c r="E89" s="87"/>
      <c r="F89" s="265">
        <v>50</v>
      </c>
      <c r="G89" s="97" t="s">
        <v>81</v>
      </c>
      <c r="H89" s="43"/>
      <c r="I89" s="87"/>
      <c r="J89" s="265">
        <v>100</v>
      </c>
      <c r="K89" s="97" t="s">
        <v>81</v>
      </c>
      <c r="L89" s="43"/>
      <c r="M89" s="87"/>
      <c r="N89" s="265">
        <v>50</v>
      </c>
      <c r="O89" s="97" t="s">
        <v>81</v>
      </c>
    </row>
    <row r="90" spans="1:15" ht="18.75" customHeight="1">
      <c r="A90" s="487" t="s">
        <v>465</v>
      </c>
      <c r="B90" s="488"/>
      <c r="C90" s="489"/>
      <c r="E90" s="487" t="s">
        <v>457</v>
      </c>
      <c r="F90" s="488"/>
      <c r="G90" s="489"/>
      <c r="H90" s="43"/>
      <c r="I90" s="487" t="s">
        <v>466</v>
      </c>
      <c r="J90" s="488"/>
      <c r="K90" s="489"/>
      <c r="L90" s="43"/>
      <c r="M90" s="487" t="s">
        <v>467</v>
      </c>
      <c r="N90" s="488"/>
      <c r="O90" s="489"/>
    </row>
    <row r="91" spans="1:15" ht="18.75" customHeight="1" thickBot="1">
      <c r="A91" s="451" t="s">
        <v>87</v>
      </c>
      <c r="B91" s="452"/>
      <c r="C91" s="104" t="s">
        <v>82</v>
      </c>
      <c r="E91" s="451" t="s">
        <v>87</v>
      </c>
      <c r="F91" s="452"/>
      <c r="G91" s="104" t="s">
        <v>82</v>
      </c>
      <c r="H91" s="43"/>
      <c r="I91" s="479" t="s">
        <v>141</v>
      </c>
      <c r="J91" s="480"/>
      <c r="K91" s="104" t="s">
        <v>82</v>
      </c>
      <c r="L91" s="43"/>
      <c r="M91" s="451" t="s">
        <v>87</v>
      </c>
      <c r="N91" s="452"/>
      <c r="O91" s="104" t="s">
        <v>82</v>
      </c>
    </row>
    <row r="92" spans="1:15" ht="18.75" customHeight="1">
      <c r="A92" s="88"/>
      <c r="B92" s="163"/>
      <c r="C92" s="102" t="s">
        <v>81</v>
      </c>
      <c r="E92" s="88"/>
      <c r="F92" s="163"/>
      <c r="G92" s="102" t="s">
        <v>81</v>
      </c>
      <c r="H92" s="43"/>
      <c r="I92" s="88"/>
      <c r="J92" s="163"/>
      <c r="K92" s="102" t="s">
        <v>81</v>
      </c>
      <c r="L92" s="43"/>
      <c r="M92" s="88"/>
      <c r="N92" s="163"/>
      <c r="O92" s="102" t="s">
        <v>81</v>
      </c>
    </row>
    <row r="93" spans="1:15" ht="18.75" customHeight="1">
      <c r="A93" s="88"/>
      <c r="B93" s="163"/>
      <c r="C93" s="102" t="s">
        <v>81</v>
      </c>
      <c r="E93" s="88"/>
      <c r="F93" s="163"/>
      <c r="G93" s="102" t="s">
        <v>81</v>
      </c>
      <c r="H93" s="43"/>
      <c r="I93" s="88"/>
      <c r="J93" s="163"/>
      <c r="K93" s="102" t="s">
        <v>81</v>
      </c>
      <c r="L93" s="43"/>
      <c r="M93" s="88"/>
      <c r="N93" s="163"/>
      <c r="O93" s="102" t="s">
        <v>81</v>
      </c>
    </row>
    <row r="94" spans="1:15" ht="18.75" customHeight="1">
      <c r="A94" s="88"/>
      <c r="B94" s="163"/>
      <c r="C94" s="102" t="s">
        <v>81</v>
      </c>
      <c r="E94" s="88"/>
      <c r="F94" s="163"/>
      <c r="G94" s="102" t="s">
        <v>81</v>
      </c>
      <c r="H94" s="43"/>
      <c r="I94" s="88"/>
      <c r="J94" s="163"/>
      <c r="K94" s="102" t="s">
        <v>81</v>
      </c>
      <c r="L94" s="43"/>
      <c r="M94" s="88"/>
      <c r="N94" s="163"/>
      <c r="O94" s="102" t="s">
        <v>81</v>
      </c>
    </row>
    <row r="95" spans="1:15" ht="18.75" customHeight="1">
      <c r="A95" s="88"/>
      <c r="B95" s="163"/>
      <c r="C95" s="102" t="s">
        <v>81</v>
      </c>
      <c r="E95" s="88"/>
      <c r="F95" s="163"/>
      <c r="G95" s="102" t="s">
        <v>81</v>
      </c>
      <c r="H95" s="43"/>
      <c r="I95" s="88"/>
      <c r="J95" s="163"/>
      <c r="K95" s="102" t="s">
        <v>81</v>
      </c>
      <c r="L95" s="43"/>
      <c r="M95" s="88"/>
      <c r="N95" s="163"/>
      <c r="O95" s="102" t="s">
        <v>81</v>
      </c>
    </row>
    <row r="96" spans="1:15" ht="18.75" customHeight="1">
      <c r="A96" s="88"/>
      <c r="B96" s="163"/>
      <c r="C96" s="102" t="s">
        <v>81</v>
      </c>
      <c r="E96" s="88"/>
      <c r="F96" s="163"/>
      <c r="G96" s="102" t="s">
        <v>81</v>
      </c>
      <c r="H96" s="43"/>
      <c r="I96" s="88"/>
      <c r="J96" s="163"/>
      <c r="K96" s="102" t="s">
        <v>81</v>
      </c>
      <c r="L96" s="43"/>
      <c r="M96" s="88"/>
      <c r="N96" s="163"/>
      <c r="O96" s="102" t="s">
        <v>81</v>
      </c>
    </row>
    <row r="97" spans="1:15" ht="18.75" customHeight="1">
      <c r="A97" s="88"/>
      <c r="B97" s="163"/>
      <c r="C97" s="102" t="s">
        <v>81</v>
      </c>
      <c r="E97" s="88"/>
      <c r="F97" s="163"/>
      <c r="G97" s="102" t="s">
        <v>81</v>
      </c>
      <c r="H97" s="43"/>
      <c r="I97" s="88"/>
      <c r="J97" s="163"/>
      <c r="K97" s="102" t="s">
        <v>81</v>
      </c>
      <c r="L97" s="43"/>
      <c r="M97" s="88"/>
      <c r="N97" s="163"/>
      <c r="O97" s="102" t="s">
        <v>81</v>
      </c>
    </row>
    <row r="98" spans="1:15" ht="18.75" customHeight="1">
      <c r="A98" s="88"/>
      <c r="B98" s="266"/>
      <c r="C98" s="98" t="s">
        <v>81</v>
      </c>
      <c r="E98" s="91"/>
      <c r="F98" s="266"/>
      <c r="G98" s="98" t="s">
        <v>81</v>
      </c>
      <c r="H98" s="43"/>
      <c r="I98" s="91"/>
      <c r="J98" s="266"/>
      <c r="K98" s="98" t="s">
        <v>81</v>
      </c>
      <c r="L98" s="43"/>
      <c r="M98" s="91"/>
      <c r="N98" s="266"/>
      <c r="O98" s="98" t="s">
        <v>81</v>
      </c>
    </row>
    <row r="99" spans="1:15" ht="18.75" customHeight="1">
      <c r="A99" s="88"/>
      <c r="B99" s="266"/>
      <c r="C99" s="98" t="s">
        <v>81</v>
      </c>
      <c r="E99" s="91"/>
      <c r="F99" s="266"/>
      <c r="G99" s="98" t="s">
        <v>81</v>
      </c>
      <c r="H99" s="43"/>
      <c r="I99" s="91"/>
      <c r="J99" s="266"/>
      <c r="K99" s="98" t="s">
        <v>81</v>
      </c>
      <c r="L99" s="43"/>
      <c r="M99" s="91"/>
      <c r="N99" s="266"/>
      <c r="O99" s="98" t="s">
        <v>81</v>
      </c>
    </row>
    <row r="100" spans="1:15" ht="18.75" customHeight="1">
      <c r="A100" s="88"/>
      <c r="B100" s="266"/>
      <c r="C100" s="98" t="s">
        <v>81</v>
      </c>
      <c r="E100" s="91"/>
      <c r="F100" s="266"/>
      <c r="G100" s="98" t="s">
        <v>81</v>
      </c>
      <c r="H100" s="43"/>
      <c r="I100" s="91"/>
      <c r="J100" s="266"/>
      <c r="K100" s="98" t="s">
        <v>81</v>
      </c>
      <c r="L100" s="43"/>
      <c r="M100" s="91"/>
      <c r="N100" s="266"/>
      <c r="O100" s="98" t="s">
        <v>81</v>
      </c>
    </row>
    <row r="101" spans="1:15" ht="18.75" customHeight="1">
      <c r="A101" s="88"/>
      <c r="B101" s="266"/>
      <c r="C101" s="98" t="s">
        <v>81</v>
      </c>
      <c r="E101" s="91"/>
      <c r="F101" s="266"/>
      <c r="G101" s="98" t="s">
        <v>81</v>
      </c>
      <c r="H101" s="43"/>
      <c r="I101" s="91"/>
      <c r="J101" s="266"/>
      <c r="K101" s="98" t="s">
        <v>81</v>
      </c>
      <c r="L101" s="43"/>
      <c r="M101" s="91"/>
      <c r="N101" s="266"/>
      <c r="O101" s="98" t="s">
        <v>81</v>
      </c>
    </row>
    <row r="102" spans="1:15" ht="18.75" customHeight="1">
      <c r="A102" s="88"/>
      <c r="B102" s="266"/>
      <c r="C102" s="98" t="s">
        <v>81</v>
      </c>
      <c r="E102" s="91"/>
      <c r="F102" s="266"/>
      <c r="G102" s="98" t="s">
        <v>81</v>
      </c>
      <c r="H102" s="43"/>
      <c r="I102" s="91"/>
      <c r="J102" s="266"/>
      <c r="K102" s="98" t="s">
        <v>81</v>
      </c>
      <c r="L102" s="43"/>
      <c r="M102" s="91"/>
      <c r="N102" s="266"/>
      <c r="O102" s="98" t="s">
        <v>81</v>
      </c>
    </row>
    <row r="103" spans="1:15" ht="18.75" customHeight="1">
      <c r="A103" s="88"/>
      <c r="B103" s="266"/>
      <c r="C103" s="98" t="s">
        <v>81</v>
      </c>
      <c r="E103" s="91"/>
      <c r="F103" s="266"/>
      <c r="G103" s="98" t="s">
        <v>81</v>
      </c>
      <c r="H103" s="43"/>
      <c r="I103" s="91"/>
      <c r="J103" s="266"/>
      <c r="K103" s="98" t="s">
        <v>81</v>
      </c>
      <c r="L103" s="43"/>
      <c r="M103" s="91"/>
      <c r="N103" s="266"/>
      <c r="O103" s="98" t="s">
        <v>81</v>
      </c>
    </row>
    <row r="104" spans="1:15" ht="18.75" customHeight="1">
      <c r="A104" s="88"/>
      <c r="B104" s="266"/>
      <c r="C104" s="98" t="s">
        <v>81</v>
      </c>
      <c r="E104" s="91"/>
      <c r="F104" s="266"/>
      <c r="G104" s="98" t="s">
        <v>81</v>
      </c>
      <c r="H104" s="43"/>
      <c r="I104" s="91"/>
      <c r="J104" s="266"/>
      <c r="K104" s="98" t="s">
        <v>81</v>
      </c>
      <c r="L104" s="43"/>
      <c r="M104" s="91"/>
      <c r="N104" s="266"/>
      <c r="O104" s="98" t="s">
        <v>81</v>
      </c>
    </row>
    <row r="105" spans="1:15" ht="18.75" customHeight="1">
      <c r="A105" s="88"/>
      <c r="B105" s="266"/>
      <c r="C105" s="98" t="s">
        <v>81</v>
      </c>
      <c r="E105" s="91"/>
      <c r="F105" s="266"/>
      <c r="G105" s="98" t="s">
        <v>81</v>
      </c>
      <c r="H105" s="43"/>
      <c r="I105" s="91"/>
      <c r="J105" s="266"/>
      <c r="K105" s="98" t="s">
        <v>81</v>
      </c>
      <c r="L105" s="43"/>
      <c r="M105" s="91"/>
      <c r="N105" s="266"/>
      <c r="O105" s="98" t="s">
        <v>81</v>
      </c>
    </row>
    <row r="106" spans="1:15" ht="18.75" customHeight="1">
      <c r="A106" s="88"/>
      <c r="B106" s="266"/>
      <c r="C106" s="98" t="s">
        <v>81</v>
      </c>
      <c r="E106" s="91"/>
      <c r="F106" s="266"/>
      <c r="G106" s="98" t="s">
        <v>81</v>
      </c>
      <c r="H106" s="43"/>
      <c r="I106" s="91"/>
      <c r="J106" s="266"/>
      <c r="K106" s="98" t="s">
        <v>81</v>
      </c>
      <c r="L106" s="43"/>
      <c r="M106" s="91"/>
      <c r="N106" s="266"/>
      <c r="O106" s="98" t="s">
        <v>81</v>
      </c>
    </row>
    <row r="107" spans="1:15" ht="18.75" customHeight="1" thickBot="1">
      <c r="A107" s="89"/>
      <c r="B107" s="176"/>
      <c r="C107" s="99" t="s">
        <v>81</v>
      </c>
      <c r="E107" s="89"/>
      <c r="F107" s="176"/>
      <c r="G107" s="99" t="s">
        <v>81</v>
      </c>
      <c r="H107" s="43"/>
      <c r="I107" s="89"/>
      <c r="J107" s="176"/>
      <c r="K107" s="99" t="s">
        <v>81</v>
      </c>
      <c r="L107" s="43"/>
      <c r="M107" s="89"/>
      <c r="N107" s="176"/>
      <c r="O107" s="99" t="s">
        <v>81</v>
      </c>
    </row>
    <row r="108" spans="1:15" ht="13.5" customHeight="1" thickBot="1">
      <c r="M108" s="35"/>
      <c r="N108" s="90"/>
    </row>
    <row r="109" spans="1:15" ht="18.75" customHeight="1">
      <c r="A109" s="487" t="s">
        <v>121</v>
      </c>
      <c r="B109" s="488"/>
      <c r="C109" s="489"/>
      <c r="D109" s="80"/>
      <c r="E109" s="487" t="s">
        <v>382</v>
      </c>
      <c r="F109" s="488"/>
      <c r="G109" s="489"/>
      <c r="H109" s="80"/>
      <c r="I109" s="487" t="s">
        <v>461</v>
      </c>
      <c r="J109" s="488"/>
      <c r="K109" s="489"/>
      <c r="L109" s="80"/>
      <c r="M109" s="487" t="s">
        <v>463</v>
      </c>
      <c r="N109" s="488"/>
      <c r="O109" s="489"/>
    </row>
    <row r="110" spans="1:15" ht="13.5" customHeight="1" thickBot="1">
      <c r="A110" s="451" t="s">
        <v>138</v>
      </c>
      <c r="B110" s="452"/>
      <c r="C110" s="93" t="s">
        <v>82</v>
      </c>
      <c r="D110" s="90"/>
      <c r="E110" s="451" t="s">
        <v>87</v>
      </c>
      <c r="F110" s="452"/>
      <c r="G110" s="104" t="s">
        <v>82</v>
      </c>
      <c r="H110" s="90"/>
      <c r="I110" s="451" t="s">
        <v>471</v>
      </c>
      <c r="J110" s="452"/>
      <c r="K110" s="93" t="s">
        <v>82</v>
      </c>
      <c r="L110" s="90"/>
      <c r="M110" s="451" t="s">
        <v>462</v>
      </c>
      <c r="N110" s="452"/>
      <c r="O110" s="104" t="s">
        <v>82</v>
      </c>
    </row>
    <row r="111" spans="1:15" ht="18.75" customHeight="1" thickBot="1">
      <c r="A111" s="87"/>
      <c r="B111" s="265">
        <v>75</v>
      </c>
      <c r="C111" s="97" t="s">
        <v>81</v>
      </c>
      <c r="E111" s="87"/>
      <c r="F111" s="265">
        <v>50</v>
      </c>
      <c r="G111" s="97" t="s">
        <v>81</v>
      </c>
      <c r="H111" s="43"/>
      <c r="I111" s="87"/>
      <c r="J111" s="265"/>
      <c r="K111" s="97" t="s">
        <v>81</v>
      </c>
      <c r="L111" s="43"/>
      <c r="M111" s="87"/>
      <c r="N111" s="265">
        <v>100</v>
      </c>
      <c r="O111" s="97" t="s">
        <v>81</v>
      </c>
    </row>
    <row r="112" spans="1:15" ht="18.75" customHeight="1">
      <c r="A112" s="487" t="s">
        <v>469</v>
      </c>
      <c r="B112" s="488"/>
      <c r="C112" s="489"/>
      <c r="E112" s="487" t="s">
        <v>456</v>
      </c>
      <c r="F112" s="488"/>
      <c r="G112" s="489"/>
      <c r="H112" s="43"/>
      <c r="I112" s="88"/>
      <c r="J112" s="163"/>
      <c r="K112" s="102" t="s">
        <v>81</v>
      </c>
      <c r="L112" s="43"/>
      <c r="M112" s="487" t="s">
        <v>472</v>
      </c>
      <c r="N112" s="488"/>
      <c r="O112" s="489"/>
    </row>
    <row r="113" spans="1:15" ht="18.75" customHeight="1" thickBot="1">
      <c r="A113" s="451" t="s">
        <v>90</v>
      </c>
      <c r="B113" s="452"/>
      <c r="C113" s="93" t="s">
        <v>82</v>
      </c>
      <c r="E113" s="451" t="s">
        <v>342</v>
      </c>
      <c r="F113" s="452"/>
      <c r="G113" s="104" t="s">
        <v>82</v>
      </c>
      <c r="H113" s="43"/>
      <c r="I113" s="88"/>
      <c r="J113" s="163"/>
      <c r="K113" s="102" t="s">
        <v>81</v>
      </c>
      <c r="L113" s="43"/>
      <c r="M113" s="451" t="s">
        <v>462</v>
      </c>
      <c r="N113" s="452"/>
      <c r="O113" s="104" t="s">
        <v>82</v>
      </c>
    </row>
    <row r="114" spans="1:15" ht="18.75" customHeight="1">
      <c r="A114" s="88"/>
      <c r="B114" s="163"/>
      <c r="C114" s="102" t="s">
        <v>81</v>
      </c>
      <c r="E114" s="88"/>
      <c r="F114" s="163"/>
      <c r="G114" s="102" t="s">
        <v>81</v>
      </c>
      <c r="H114" s="43"/>
      <c r="I114" s="88"/>
      <c r="J114" s="163"/>
      <c r="K114" s="102" t="s">
        <v>81</v>
      </c>
      <c r="L114" s="43"/>
      <c r="M114" s="87"/>
      <c r="N114" s="265"/>
      <c r="O114" s="97" t="s">
        <v>81</v>
      </c>
    </row>
    <row r="115" spans="1:15" ht="18.75" customHeight="1">
      <c r="A115" s="88"/>
      <c r="B115" s="163"/>
      <c r="C115" s="102" t="s">
        <v>81</v>
      </c>
      <c r="E115" s="88"/>
      <c r="F115" s="163"/>
      <c r="G115" s="102" t="s">
        <v>81</v>
      </c>
      <c r="H115" s="43"/>
      <c r="I115" s="88"/>
      <c r="J115" s="163"/>
      <c r="K115" s="102" t="s">
        <v>81</v>
      </c>
      <c r="L115" s="43"/>
      <c r="M115" s="88"/>
      <c r="N115" s="163"/>
      <c r="O115" s="102" t="s">
        <v>81</v>
      </c>
    </row>
    <row r="116" spans="1:15" ht="18.75" customHeight="1">
      <c r="A116" s="88"/>
      <c r="B116" s="163"/>
      <c r="C116" s="102" t="s">
        <v>81</v>
      </c>
      <c r="E116" s="88"/>
      <c r="F116" s="163"/>
      <c r="G116" s="102" t="s">
        <v>81</v>
      </c>
      <c r="H116" s="43"/>
      <c r="I116" s="88"/>
      <c r="J116" s="163"/>
      <c r="K116" s="102" t="s">
        <v>81</v>
      </c>
      <c r="L116" s="43"/>
      <c r="M116" s="88"/>
      <c r="N116" s="163"/>
      <c r="O116" s="102" t="s">
        <v>81</v>
      </c>
    </row>
    <row r="117" spans="1:15" ht="18.75" customHeight="1">
      <c r="A117" s="88"/>
      <c r="B117" s="163"/>
      <c r="C117" s="102" t="s">
        <v>81</v>
      </c>
      <c r="E117" s="88"/>
      <c r="F117" s="163"/>
      <c r="G117" s="102" t="s">
        <v>81</v>
      </c>
      <c r="H117" s="43"/>
      <c r="I117" s="88"/>
      <c r="J117" s="163"/>
      <c r="K117" s="102" t="s">
        <v>81</v>
      </c>
      <c r="L117" s="43"/>
      <c r="M117" s="88"/>
      <c r="N117" s="163"/>
      <c r="O117" s="102" t="s">
        <v>81</v>
      </c>
    </row>
    <row r="118" spans="1:15" ht="18.75" customHeight="1">
      <c r="A118" s="88"/>
      <c r="B118" s="163"/>
      <c r="C118" s="102" t="s">
        <v>81</v>
      </c>
      <c r="E118" s="88"/>
      <c r="F118" s="163"/>
      <c r="G118" s="102" t="s">
        <v>81</v>
      </c>
      <c r="H118" s="43"/>
      <c r="I118" s="88"/>
      <c r="J118" s="163"/>
      <c r="K118" s="102" t="s">
        <v>81</v>
      </c>
      <c r="L118" s="43"/>
      <c r="M118" s="88"/>
      <c r="N118" s="163"/>
      <c r="O118" s="102" t="s">
        <v>81</v>
      </c>
    </row>
    <row r="119" spans="1:15" ht="18.75" customHeight="1">
      <c r="A119" s="88"/>
      <c r="B119" s="266"/>
      <c r="C119" s="98" t="s">
        <v>81</v>
      </c>
      <c r="E119" s="88"/>
      <c r="F119" s="163"/>
      <c r="G119" s="102" t="s">
        <v>81</v>
      </c>
      <c r="H119" s="43"/>
      <c r="I119" s="91"/>
      <c r="J119" s="266"/>
      <c r="K119" s="98" t="s">
        <v>81</v>
      </c>
      <c r="L119" s="43"/>
      <c r="M119" s="91"/>
      <c r="N119" s="266"/>
      <c r="O119" s="98" t="s">
        <v>81</v>
      </c>
    </row>
    <row r="120" spans="1:15" ht="18.75" customHeight="1">
      <c r="A120" s="88"/>
      <c r="B120" s="266"/>
      <c r="C120" s="98" t="s">
        <v>81</v>
      </c>
      <c r="E120" s="88"/>
      <c r="F120" s="163"/>
      <c r="G120" s="102" t="s">
        <v>81</v>
      </c>
      <c r="H120" s="43"/>
      <c r="I120" s="91"/>
      <c r="J120" s="266"/>
      <c r="K120" s="98" t="s">
        <v>81</v>
      </c>
      <c r="L120" s="43"/>
      <c r="M120" s="91"/>
      <c r="N120" s="266"/>
      <c r="O120" s="98" t="s">
        <v>81</v>
      </c>
    </row>
    <row r="121" spans="1:15" ht="18.75" customHeight="1">
      <c r="A121" s="88"/>
      <c r="B121" s="266"/>
      <c r="C121" s="98" t="s">
        <v>81</v>
      </c>
      <c r="E121" s="88"/>
      <c r="F121" s="163"/>
      <c r="G121" s="102" t="s">
        <v>81</v>
      </c>
      <c r="H121" s="43"/>
      <c r="I121" s="91"/>
      <c r="J121" s="266"/>
      <c r="K121" s="98" t="s">
        <v>81</v>
      </c>
      <c r="L121" s="43"/>
      <c r="M121" s="91"/>
      <c r="N121" s="266"/>
      <c r="O121" s="98" t="s">
        <v>81</v>
      </c>
    </row>
    <row r="122" spans="1:15" ht="18.75" customHeight="1">
      <c r="A122" s="88"/>
      <c r="B122" s="266"/>
      <c r="C122" s="98" t="s">
        <v>81</v>
      </c>
      <c r="E122" s="88"/>
      <c r="F122" s="163"/>
      <c r="G122" s="102" t="s">
        <v>81</v>
      </c>
      <c r="H122" s="43"/>
      <c r="I122" s="91"/>
      <c r="J122" s="266"/>
      <c r="K122" s="98" t="s">
        <v>81</v>
      </c>
      <c r="L122" s="43"/>
      <c r="M122" s="91"/>
      <c r="N122" s="266"/>
      <c r="O122" s="98" t="s">
        <v>81</v>
      </c>
    </row>
    <row r="123" spans="1:15" ht="18.75" customHeight="1">
      <c r="A123" s="88"/>
      <c r="B123" s="266"/>
      <c r="C123" s="98" t="s">
        <v>81</v>
      </c>
      <c r="E123" s="91"/>
      <c r="F123" s="266"/>
      <c r="G123" s="98" t="s">
        <v>81</v>
      </c>
      <c r="H123" s="43"/>
      <c r="I123" s="91"/>
      <c r="J123" s="266"/>
      <c r="K123" s="98" t="s">
        <v>81</v>
      </c>
      <c r="L123" s="43"/>
      <c r="M123" s="91"/>
      <c r="N123" s="266"/>
      <c r="O123" s="98" t="s">
        <v>81</v>
      </c>
    </row>
    <row r="124" spans="1:15" ht="18.75" customHeight="1">
      <c r="A124" s="88"/>
      <c r="B124" s="266"/>
      <c r="C124" s="98" t="s">
        <v>81</v>
      </c>
      <c r="E124" s="91"/>
      <c r="F124" s="266"/>
      <c r="G124" s="98" t="s">
        <v>81</v>
      </c>
      <c r="H124" s="43"/>
      <c r="I124" s="91"/>
      <c r="J124" s="266"/>
      <c r="K124" s="98" t="s">
        <v>81</v>
      </c>
      <c r="L124" s="43"/>
      <c r="M124" s="91"/>
      <c r="N124" s="266"/>
      <c r="O124" s="98" t="s">
        <v>81</v>
      </c>
    </row>
    <row r="125" spans="1:15" ht="18.75" customHeight="1">
      <c r="A125" s="88"/>
      <c r="B125" s="266"/>
      <c r="C125" s="98" t="s">
        <v>81</v>
      </c>
      <c r="E125" s="91"/>
      <c r="F125" s="266"/>
      <c r="G125" s="98" t="s">
        <v>81</v>
      </c>
      <c r="H125" s="43"/>
      <c r="I125" s="91"/>
      <c r="J125" s="266"/>
      <c r="K125" s="98" t="s">
        <v>81</v>
      </c>
      <c r="L125" s="43"/>
      <c r="M125" s="91"/>
      <c r="N125" s="266"/>
      <c r="O125" s="98" t="s">
        <v>81</v>
      </c>
    </row>
    <row r="126" spans="1:15" ht="18.75" customHeight="1">
      <c r="A126" s="88"/>
      <c r="B126" s="266"/>
      <c r="C126" s="98" t="s">
        <v>81</v>
      </c>
      <c r="E126" s="91"/>
      <c r="F126" s="266"/>
      <c r="G126" s="98" t="s">
        <v>81</v>
      </c>
      <c r="H126" s="43"/>
      <c r="I126" s="91"/>
      <c r="J126" s="266"/>
      <c r="K126" s="98" t="s">
        <v>81</v>
      </c>
      <c r="L126" s="43"/>
      <c r="M126" s="91"/>
      <c r="N126" s="266"/>
      <c r="O126" s="98" t="s">
        <v>81</v>
      </c>
    </row>
    <row r="127" spans="1:15" ht="18.75" customHeight="1">
      <c r="A127" s="88"/>
      <c r="B127" s="266"/>
      <c r="C127" s="98" t="s">
        <v>81</v>
      </c>
      <c r="E127" s="91"/>
      <c r="F127" s="266"/>
      <c r="G127" s="98" t="s">
        <v>81</v>
      </c>
      <c r="H127" s="43"/>
      <c r="I127" s="91"/>
      <c r="J127" s="266"/>
      <c r="K127" s="98" t="s">
        <v>81</v>
      </c>
      <c r="L127" s="43"/>
      <c r="M127" s="91"/>
      <c r="N127" s="266"/>
      <c r="O127" s="98" t="s">
        <v>81</v>
      </c>
    </row>
    <row r="128" spans="1:15" ht="18.75" customHeight="1">
      <c r="A128" s="88"/>
      <c r="B128" s="266"/>
      <c r="C128" s="98" t="s">
        <v>81</v>
      </c>
      <c r="E128" s="91"/>
      <c r="F128" s="266"/>
      <c r="G128" s="98" t="s">
        <v>81</v>
      </c>
      <c r="H128" s="43"/>
      <c r="I128" s="91"/>
      <c r="J128" s="266"/>
      <c r="K128" s="98" t="s">
        <v>81</v>
      </c>
      <c r="L128" s="43"/>
      <c r="M128" s="91"/>
      <c r="N128" s="266"/>
      <c r="O128" s="98" t="s">
        <v>81</v>
      </c>
    </row>
    <row r="129" spans="1:15" ht="18.75" customHeight="1" thickBot="1">
      <c r="A129" s="89"/>
      <c r="B129" s="176"/>
      <c r="C129" s="99" t="s">
        <v>81</v>
      </c>
      <c r="E129" s="89"/>
      <c r="F129" s="176"/>
      <c r="G129" s="99" t="s">
        <v>81</v>
      </c>
      <c r="H129" s="43"/>
      <c r="I129" s="89"/>
      <c r="J129" s="176"/>
      <c r="K129" s="99" t="s">
        <v>81</v>
      </c>
      <c r="L129" s="43"/>
      <c r="M129" s="89"/>
      <c r="N129" s="176"/>
      <c r="O129" s="99" t="s">
        <v>81</v>
      </c>
    </row>
    <row r="130" spans="1:15" ht="18.649999999999999" customHeight="1">
      <c r="A130" s="487" t="s">
        <v>380</v>
      </c>
      <c r="B130" s="488"/>
      <c r="C130" s="489"/>
      <c r="D130" s="80"/>
      <c r="E130" s="487" t="s">
        <v>381</v>
      </c>
      <c r="F130" s="488"/>
      <c r="G130" s="489"/>
      <c r="H130" s="80"/>
      <c r="I130" s="487" t="s">
        <v>109</v>
      </c>
      <c r="J130" s="488"/>
      <c r="K130" s="489"/>
      <c r="L130" s="80"/>
      <c r="M130" s="487" t="s">
        <v>470</v>
      </c>
      <c r="N130" s="488"/>
      <c r="O130" s="489"/>
    </row>
    <row r="131" spans="1:15" ht="18.649999999999999" customHeight="1" thickBot="1">
      <c r="A131" s="451" t="s">
        <v>87</v>
      </c>
      <c r="B131" s="452"/>
      <c r="C131" s="104" t="s">
        <v>82</v>
      </c>
      <c r="D131" s="90"/>
      <c r="E131" s="451" t="s">
        <v>87</v>
      </c>
      <c r="F131" s="452"/>
      <c r="G131" s="104" t="s">
        <v>82</v>
      </c>
      <c r="H131" s="90"/>
      <c r="I131" s="479" t="s">
        <v>136</v>
      </c>
      <c r="J131" s="480"/>
      <c r="K131" s="104" t="s">
        <v>82</v>
      </c>
      <c r="L131" s="90"/>
      <c r="M131" s="479" t="s">
        <v>136</v>
      </c>
      <c r="N131" s="480"/>
      <c r="O131" s="104" t="s">
        <v>82</v>
      </c>
    </row>
    <row r="132" spans="1:15" ht="18.649999999999999" customHeight="1" thickBot="1">
      <c r="A132" s="87"/>
      <c r="B132" s="265">
        <v>50</v>
      </c>
      <c r="C132" s="97" t="s">
        <v>81</v>
      </c>
      <c r="E132" s="87"/>
      <c r="F132" s="265">
        <v>50</v>
      </c>
      <c r="G132" s="97" t="s">
        <v>81</v>
      </c>
      <c r="H132" s="43"/>
      <c r="I132" s="87"/>
      <c r="J132" s="265">
        <v>150</v>
      </c>
      <c r="K132" s="97" t="s">
        <v>81</v>
      </c>
      <c r="L132" s="43"/>
      <c r="M132" s="87"/>
      <c r="N132" s="265"/>
      <c r="O132" s="97" t="s">
        <v>81</v>
      </c>
    </row>
    <row r="133" spans="1:15" ht="18.649999999999999" customHeight="1">
      <c r="A133" s="487" t="s">
        <v>473</v>
      </c>
      <c r="B133" s="488"/>
      <c r="C133" s="489"/>
      <c r="E133" s="487" t="s">
        <v>474</v>
      </c>
      <c r="F133" s="488"/>
      <c r="G133" s="489"/>
      <c r="H133" s="43"/>
      <c r="I133" s="487" t="s">
        <v>470</v>
      </c>
      <c r="J133" s="488"/>
      <c r="K133" s="489"/>
      <c r="L133" s="43"/>
      <c r="M133" s="88"/>
      <c r="N133" s="163"/>
      <c r="O133" s="102" t="s">
        <v>81</v>
      </c>
    </row>
    <row r="134" spans="1:15" ht="18.649999999999999" customHeight="1" thickBot="1">
      <c r="A134" s="451" t="s">
        <v>90</v>
      </c>
      <c r="B134" s="452"/>
      <c r="C134" s="104" t="s">
        <v>82</v>
      </c>
      <c r="E134" s="451" t="s">
        <v>90</v>
      </c>
      <c r="F134" s="452"/>
      <c r="G134" s="104" t="s">
        <v>82</v>
      </c>
      <c r="H134" s="43"/>
      <c r="I134" s="479" t="s">
        <v>136</v>
      </c>
      <c r="J134" s="480"/>
      <c r="K134" s="104" t="s">
        <v>82</v>
      </c>
      <c r="L134" s="43"/>
      <c r="M134" s="88"/>
      <c r="N134" s="163"/>
      <c r="O134" s="102" t="s">
        <v>81</v>
      </c>
    </row>
    <row r="135" spans="1:15" ht="18.649999999999999" customHeight="1">
      <c r="A135" s="88"/>
      <c r="B135" s="163"/>
      <c r="C135" s="102" t="s">
        <v>81</v>
      </c>
      <c r="E135" s="88"/>
      <c r="F135" s="163"/>
      <c r="G135" s="102" t="s">
        <v>81</v>
      </c>
      <c r="H135" s="43"/>
      <c r="I135" s="88"/>
      <c r="J135" s="163"/>
      <c r="K135" s="102" t="s">
        <v>81</v>
      </c>
      <c r="L135" s="43"/>
      <c r="M135" s="88"/>
      <c r="N135" s="163"/>
      <c r="O135" s="102" t="s">
        <v>81</v>
      </c>
    </row>
    <row r="136" spans="1:15" ht="18.649999999999999" customHeight="1">
      <c r="A136" s="88"/>
      <c r="B136" s="163"/>
      <c r="C136" s="102" t="s">
        <v>81</v>
      </c>
      <c r="E136" s="88"/>
      <c r="F136" s="163"/>
      <c r="G136" s="102" t="s">
        <v>81</v>
      </c>
      <c r="H136" s="43"/>
      <c r="I136" s="88"/>
      <c r="J136" s="163"/>
      <c r="K136" s="102" t="s">
        <v>81</v>
      </c>
      <c r="L136" s="43"/>
      <c r="M136" s="88"/>
      <c r="N136" s="163"/>
      <c r="O136" s="102" t="s">
        <v>81</v>
      </c>
    </row>
    <row r="137" spans="1:15" ht="18.649999999999999" customHeight="1">
      <c r="A137" s="88"/>
      <c r="B137" s="163"/>
      <c r="C137" s="102" t="s">
        <v>81</v>
      </c>
      <c r="E137" s="88"/>
      <c r="F137" s="163"/>
      <c r="G137" s="102" t="s">
        <v>81</v>
      </c>
      <c r="H137" s="43"/>
      <c r="I137" s="88"/>
      <c r="J137" s="163"/>
      <c r="K137" s="102" t="s">
        <v>81</v>
      </c>
      <c r="L137" s="43"/>
      <c r="M137" s="88"/>
      <c r="N137" s="163"/>
      <c r="O137" s="102" t="s">
        <v>81</v>
      </c>
    </row>
    <row r="138" spans="1:15" ht="18.649999999999999" customHeight="1">
      <c r="A138" s="88"/>
      <c r="B138" s="163"/>
      <c r="C138" s="102" t="s">
        <v>81</v>
      </c>
      <c r="E138" s="88"/>
      <c r="F138" s="163"/>
      <c r="G138" s="102" t="s">
        <v>81</v>
      </c>
      <c r="H138" s="43"/>
      <c r="I138" s="88"/>
      <c r="J138" s="163"/>
      <c r="K138" s="102" t="s">
        <v>81</v>
      </c>
      <c r="L138" s="43"/>
      <c r="M138" s="88"/>
      <c r="N138" s="163"/>
      <c r="O138" s="102" t="s">
        <v>81</v>
      </c>
    </row>
    <row r="139" spans="1:15" ht="18.649999999999999" customHeight="1">
      <c r="A139" s="88"/>
      <c r="B139" s="163"/>
      <c r="C139" s="102" t="s">
        <v>81</v>
      </c>
      <c r="E139" s="88"/>
      <c r="F139" s="163"/>
      <c r="G139" s="102" t="s">
        <v>81</v>
      </c>
      <c r="H139" s="43"/>
      <c r="I139" s="88"/>
      <c r="J139" s="163"/>
      <c r="K139" s="102" t="s">
        <v>81</v>
      </c>
      <c r="L139" s="43"/>
      <c r="M139" s="88"/>
      <c r="N139" s="163"/>
      <c r="O139" s="102" t="s">
        <v>81</v>
      </c>
    </row>
    <row r="140" spans="1:15" ht="18.649999999999999" customHeight="1">
      <c r="A140" s="88"/>
      <c r="B140" s="266"/>
      <c r="C140" s="98" t="s">
        <v>81</v>
      </c>
      <c r="E140" s="91"/>
      <c r="F140" s="266"/>
      <c r="G140" s="98" t="s">
        <v>81</v>
      </c>
      <c r="H140" s="43"/>
      <c r="I140" s="91"/>
      <c r="J140" s="266"/>
      <c r="K140" s="98" t="s">
        <v>81</v>
      </c>
      <c r="L140" s="43"/>
      <c r="M140" s="91"/>
      <c r="N140" s="266"/>
      <c r="O140" s="98" t="s">
        <v>81</v>
      </c>
    </row>
    <row r="141" spans="1:15" ht="18.649999999999999" customHeight="1">
      <c r="A141" s="88"/>
      <c r="B141" s="266"/>
      <c r="C141" s="98" t="s">
        <v>81</v>
      </c>
      <c r="E141" s="91"/>
      <c r="F141" s="266"/>
      <c r="G141" s="98" t="s">
        <v>81</v>
      </c>
      <c r="H141" s="43"/>
      <c r="I141" s="91"/>
      <c r="J141" s="266"/>
      <c r="K141" s="98" t="s">
        <v>81</v>
      </c>
      <c r="L141" s="43"/>
      <c r="M141" s="91"/>
      <c r="N141" s="266"/>
      <c r="O141" s="98" t="s">
        <v>81</v>
      </c>
    </row>
    <row r="142" spans="1:15" ht="18.649999999999999" customHeight="1">
      <c r="A142" s="88"/>
      <c r="B142" s="266"/>
      <c r="C142" s="98" t="s">
        <v>81</v>
      </c>
      <c r="E142" s="91"/>
      <c r="F142" s="266"/>
      <c r="G142" s="98" t="s">
        <v>81</v>
      </c>
      <c r="H142" s="43"/>
      <c r="I142" s="91"/>
      <c r="J142" s="266"/>
      <c r="K142" s="98" t="s">
        <v>81</v>
      </c>
      <c r="L142" s="43"/>
      <c r="M142" s="91"/>
      <c r="N142" s="266"/>
      <c r="O142" s="98" t="s">
        <v>81</v>
      </c>
    </row>
    <row r="143" spans="1:15" ht="18.649999999999999" customHeight="1">
      <c r="A143" s="88"/>
      <c r="B143" s="266"/>
      <c r="C143" s="98" t="s">
        <v>81</v>
      </c>
      <c r="E143" s="91"/>
      <c r="F143" s="266"/>
      <c r="G143" s="98" t="s">
        <v>81</v>
      </c>
      <c r="H143" s="43"/>
      <c r="I143" s="91"/>
      <c r="J143" s="266"/>
      <c r="K143" s="98" t="s">
        <v>81</v>
      </c>
      <c r="L143" s="43"/>
      <c r="M143" s="91"/>
      <c r="N143" s="266"/>
      <c r="O143" s="98" t="s">
        <v>81</v>
      </c>
    </row>
    <row r="144" spans="1:15" ht="18.649999999999999" customHeight="1">
      <c r="A144" s="88"/>
      <c r="B144" s="266"/>
      <c r="C144" s="98" t="s">
        <v>81</v>
      </c>
      <c r="E144" s="91"/>
      <c r="F144" s="266"/>
      <c r="G144" s="98" t="s">
        <v>81</v>
      </c>
      <c r="H144" s="43"/>
      <c r="I144" s="91"/>
      <c r="J144" s="266"/>
      <c r="K144" s="98" t="s">
        <v>81</v>
      </c>
      <c r="L144" s="43"/>
      <c r="M144" s="91"/>
      <c r="N144" s="266"/>
      <c r="O144" s="98" t="s">
        <v>81</v>
      </c>
    </row>
    <row r="145" spans="1:15" ht="18.649999999999999" customHeight="1">
      <c r="A145" s="88"/>
      <c r="B145" s="266"/>
      <c r="C145" s="98" t="s">
        <v>81</v>
      </c>
      <c r="E145" s="91"/>
      <c r="F145" s="266"/>
      <c r="G145" s="98" t="s">
        <v>81</v>
      </c>
      <c r="H145" s="43"/>
      <c r="I145" s="91"/>
      <c r="J145" s="266"/>
      <c r="K145" s="98" t="s">
        <v>81</v>
      </c>
      <c r="L145" s="43"/>
      <c r="M145" s="91"/>
      <c r="N145" s="266"/>
      <c r="O145" s="98" t="s">
        <v>81</v>
      </c>
    </row>
    <row r="146" spans="1:15" ht="18.649999999999999" customHeight="1">
      <c r="A146" s="88"/>
      <c r="B146" s="266"/>
      <c r="C146" s="98" t="s">
        <v>81</v>
      </c>
      <c r="E146" s="91"/>
      <c r="F146" s="266"/>
      <c r="G146" s="98" t="s">
        <v>81</v>
      </c>
      <c r="H146" s="43"/>
      <c r="I146" s="91"/>
      <c r="J146" s="266"/>
      <c r="K146" s="98" t="s">
        <v>81</v>
      </c>
      <c r="L146" s="43"/>
      <c r="M146" s="91"/>
      <c r="N146" s="266"/>
      <c r="O146" s="98" t="s">
        <v>81</v>
      </c>
    </row>
    <row r="147" spans="1:15" ht="18.649999999999999" customHeight="1">
      <c r="A147" s="88"/>
      <c r="B147" s="266"/>
      <c r="C147" s="98" t="s">
        <v>81</v>
      </c>
      <c r="E147" s="91"/>
      <c r="F147" s="266"/>
      <c r="G147" s="98" t="s">
        <v>81</v>
      </c>
      <c r="H147" s="43"/>
      <c r="I147" s="91"/>
      <c r="J147" s="266"/>
      <c r="K147" s="98" t="s">
        <v>81</v>
      </c>
      <c r="L147" s="43"/>
      <c r="M147" s="91"/>
      <c r="N147" s="266"/>
      <c r="O147" s="98" t="s">
        <v>81</v>
      </c>
    </row>
    <row r="148" spans="1:15" ht="18.649999999999999" customHeight="1">
      <c r="A148" s="88"/>
      <c r="B148" s="266"/>
      <c r="C148" s="98" t="s">
        <v>81</v>
      </c>
      <c r="E148" s="91"/>
      <c r="F148" s="266"/>
      <c r="G148" s="98" t="s">
        <v>81</v>
      </c>
      <c r="H148" s="43"/>
      <c r="I148" s="91"/>
      <c r="J148" s="266"/>
      <c r="K148" s="98" t="s">
        <v>81</v>
      </c>
      <c r="L148" s="43"/>
      <c r="M148" s="91"/>
      <c r="N148" s="266"/>
      <c r="O148" s="98" t="s">
        <v>81</v>
      </c>
    </row>
    <row r="149" spans="1:15" ht="18.649999999999999" customHeight="1">
      <c r="A149" s="88"/>
      <c r="B149" s="266"/>
      <c r="C149" s="98" t="s">
        <v>81</v>
      </c>
      <c r="E149" s="91"/>
      <c r="F149" s="266"/>
      <c r="G149" s="98" t="s">
        <v>81</v>
      </c>
      <c r="H149" s="43"/>
      <c r="I149" s="91"/>
      <c r="J149" s="266"/>
      <c r="K149" s="98" t="s">
        <v>81</v>
      </c>
      <c r="L149" s="43"/>
      <c r="M149" s="91"/>
      <c r="N149" s="266"/>
      <c r="O149" s="98" t="s">
        <v>81</v>
      </c>
    </row>
    <row r="150" spans="1:15" ht="18.649999999999999" customHeight="1" thickBot="1">
      <c r="A150" s="89"/>
      <c r="B150" s="176"/>
      <c r="C150" s="99" t="s">
        <v>81</v>
      </c>
      <c r="E150" s="89"/>
      <c r="F150" s="176"/>
      <c r="G150" s="99" t="s">
        <v>81</v>
      </c>
      <c r="H150" s="43"/>
      <c r="I150" s="89"/>
      <c r="J150" s="176"/>
      <c r="K150" s="99" t="s">
        <v>81</v>
      </c>
      <c r="L150" s="43"/>
      <c r="M150" s="89"/>
      <c r="N150" s="176"/>
      <c r="O150" s="99" t="s">
        <v>81</v>
      </c>
    </row>
    <row r="151" spans="1:15" ht="10.25" customHeight="1">
      <c r="M151" s="35"/>
      <c r="N151" s="90"/>
    </row>
    <row r="152" spans="1:15" ht="18.649999999999999" customHeight="1"/>
    <row r="153" spans="1:15" ht="18.649999999999999" customHeight="1"/>
    <row r="154" spans="1:15" ht="18.649999999999999" customHeight="1"/>
    <row r="155" spans="1:15" ht="18.649999999999999" customHeight="1"/>
  </sheetData>
  <mergeCells count="90">
    <mergeCell ref="M48:N48"/>
    <mergeCell ref="M90:O90"/>
    <mergeCell ref="M91:N91"/>
    <mergeCell ref="M112:O112"/>
    <mergeCell ref="A133:C133"/>
    <mergeCell ref="E133:G133"/>
    <mergeCell ref="E112:G112"/>
    <mergeCell ref="E109:G109"/>
    <mergeCell ref="M130:O130"/>
    <mergeCell ref="E110:F110"/>
    <mergeCell ref="M131:N131"/>
    <mergeCell ref="I130:K130"/>
    <mergeCell ref="A109:C109"/>
    <mergeCell ref="I109:K109"/>
    <mergeCell ref="M109:O109"/>
    <mergeCell ref="A110:B110"/>
    <mergeCell ref="A134:B134"/>
    <mergeCell ref="E134:F134"/>
    <mergeCell ref="E113:F113"/>
    <mergeCell ref="A130:C130"/>
    <mergeCell ref="E130:G130"/>
    <mergeCell ref="A131:B131"/>
    <mergeCell ref="E131:F131"/>
    <mergeCell ref="I110:J110"/>
    <mergeCell ref="M110:N110"/>
    <mergeCell ref="A87:C87"/>
    <mergeCell ref="E87:G87"/>
    <mergeCell ref="I87:K87"/>
    <mergeCell ref="M87:O87"/>
    <mergeCell ref="A88:B88"/>
    <mergeCell ref="E88:F88"/>
    <mergeCell ref="I88:J88"/>
    <mergeCell ref="M88:N88"/>
    <mergeCell ref="E66:G66"/>
    <mergeCell ref="I66:K66"/>
    <mergeCell ref="M66:O66"/>
    <mergeCell ref="A67:B67"/>
    <mergeCell ref="E67:F67"/>
    <mergeCell ref="I67:J67"/>
    <mergeCell ref="M67:N67"/>
    <mergeCell ref="M44:O44"/>
    <mergeCell ref="A45:B45"/>
    <mergeCell ref="E45:F45"/>
    <mergeCell ref="I45:J45"/>
    <mergeCell ref="M45:N45"/>
    <mergeCell ref="M23:O23"/>
    <mergeCell ref="A24:B24"/>
    <mergeCell ref="E24:F24"/>
    <mergeCell ref="I24:J24"/>
    <mergeCell ref="M24:N24"/>
    <mergeCell ref="A2:B2"/>
    <mergeCell ref="E2:F2"/>
    <mergeCell ref="I2:J2"/>
    <mergeCell ref="M2:N2"/>
    <mergeCell ref="A1:C1"/>
    <mergeCell ref="E1:G1"/>
    <mergeCell ref="I1:K1"/>
    <mergeCell ref="M1:O1"/>
    <mergeCell ref="M47:O47"/>
    <mergeCell ref="I134:J134"/>
    <mergeCell ref="I131:J131"/>
    <mergeCell ref="I133:K133"/>
    <mergeCell ref="A113:B113"/>
    <mergeCell ref="M113:N113"/>
    <mergeCell ref="A112:C112"/>
    <mergeCell ref="A91:B91"/>
    <mergeCell ref="E91:F91"/>
    <mergeCell ref="I91:J91"/>
    <mergeCell ref="A90:C90"/>
    <mergeCell ref="E90:G90"/>
    <mergeCell ref="I90:K90"/>
    <mergeCell ref="A69:C69"/>
    <mergeCell ref="I69:K69"/>
    <mergeCell ref="A70:B70"/>
    <mergeCell ref="A4:C4"/>
    <mergeCell ref="E4:G4"/>
    <mergeCell ref="A5:B5"/>
    <mergeCell ref="E5:F5"/>
    <mergeCell ref="I70:J70"/>
    <mergeCell ref="A47:C47"/>
    <mergeCell ref="E47:G47"/>
    <mergeCell ref="A48:B48"/>
    <mergeCell ref="E48:F48"/>
    <mergeCell ref="A23:C23"/>
    <mergeCell ref="E23:G23"/>
    <mergeCell ref="I23:K23"/>
    <mergeCell ref="A44:C44"/>
    <mergeCell ref="E44:G44"/>
    <mergeCell ref="I44:K44"/>
    <mergeCell ref="A66:C66"/>
  </mergeCells>
  <pageMargins left="0.72499999999999998" right="0.25" top="0.23958333333333334" bottom="0.34166666666666667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3"/>
  <sheetViews>
    <sheetView zoomScaleNormal="100" workbookViewId="0">
      <selection activeCell="F12" sqref="F12"/>
    </sheetView>
  </sheetViews>
  <sheetFormatPr defaultRowHeight="23.4" customHeight="1"/>
  <cols>
    <col min="1" max="1" width="41.1796875" customWidth="1"/>
    <col min="2" max="2" width="17.90625" customWidth="1"/>
    <col min="3" max="3" width="13" customWidth="1"/>
    <col min="4" max="4" width="19.1796875" customWidth="1"/>
    <col min="5" max="5" width="1.08984375" customWidth="1"/>
  </cols>
  <sheetData>
    <row r="1" spans="1:5" s="371" customFormat="1" ht="23.4" customHeight="1">
      <c r="A1" s="372" t="s">
        <v>440</v>
      </c>
      <c r="B1" s="373" t="s">
        <v>73</v>
      </c>
      <c r="C1" s="374" t="s">
        <v>442</v>
      </c>
      <c r="D1" s="378" t="s">
        <v>441</v>
      </c>
      <c r="E1" s="370"/>
    </row>
    <row r="2" spans="1:5" ht="23.4" customHeight="1">
      <c r="A2" s="375"/>
      <c r="B2" s="369"/>
      <c r="C2" s="102" t="s">
        <v>81</v>
      </c>
      <c r="D2" s="379"/>
    </row>
    <row r="3" spans="1:5" ht="23.4" customHeight="1">
      <c r="A3" s="375"/>
      <c r="B3" s="369"/>
      <c r="C3" s="102" t="s">
        <v>81</v>
      </c>
      <c r="D3" s="379"/>
    </row>
    <row r="4" spans="1:5" ht="23.4" customHeight="1">
      <c r="A4" s="375"/>
      <c r="B4" s="369"/>
      <c r="C4" s="102" t="s">
        <v>81</v>
      </c>
      <c r="D4" s="379"/>
    </row>
    <row r="5" spans="1:5" ht="23.4" customHeight="1">
      <c r="A5" s="375"/>
      <c r="B5" s="369"/>
      <c r="C5" s="102" t="s">
        <v>81</v>
      </c>
      <c r="D5" s="379"/>
    </row>
    <row r="6" spans="1:5" ht="23.4" customHeight="1">
      <c r="A6" s="375"/>
      <c r="B6" s="369"/>
      <c r="C6" s="102" t="s">
        <v>81</v>
      </c>
      <c r="D6" s="379"/>
    </row>
    <row r="7" spans="1:5" ht="23.4" customHeight="1">
      <c r="A7" s="375"/>
      <c r="B7" s="369"/>
      <c r="C7" s="102" t="s">
        <v>81</v>
      </c>
      <c r="D7" s="379"/>
    </row>
    <row r="8" spans="1:5" ht="23.4" customHeight="1">
      <c r="A8" s="375"/>
      <c r="B8" s="369"/>
      <c r="C8" s="102" t="s">
        <v>81</v>
      </c>
      <c r="D8" s="379"/>
    </row>
    <row r="9" spans="1:5" ht="23.4" customHeight="1">
      <c r="A9" s="375"/>
      <c r="B9" s="369"/>
      <c r="C9" s="102" t="s">
        <v>81</v>
      </c>
      <c r="D9" s="379"/>
    </row>
    <row r="10" spans="1:5" ht="23.4" customHeight="1">
      <c r="A10" s="375"/>
      <c r="B10" s="369"/>
      <c r="C10" s="102" t="s">
        <v>81</v>
      </c>
      <c r="D10" s="379"/>
    </row>
    <row r="11" spans="1:5" ht="23.4" customHeight="1">
      <c r="A11" s="375"/>
      <c r="B11" s="369"/>
      <c r="C11" s="102" t="s">
        <v>81</v>
      </c>
      <c r="D11" s="379"/>
    </row>
    <row r="12" spans="1:5" ht="23.4" customHeight="1">
      <c r="A12" s="375"/>
      <c r="B12" s="369"/>
      <c r="C12" s="102" t="s">
        <v>81</v>
      </c>
      <c r="D12" s="379"/>
    </row>
    <row r="13" spans="1:5" ht="23.4" customHeight="1">
      <c r="A13" s="375"/>
      <c r="B13" s="369"/>
      <c r="C13" s="102" t="s">
        <v>81</v>
      </c>
      <c r="D13" s="379"/>
    </row>
    <row r="14" spans="1:5" ht="23.4" customHeight="1">
      <c r="A14" s="375"/>
      <c r="B14" s="369"/>
      <c r="C14" s="102" t="s">
        <v>81</v>
      </c>
      <c r="D14" s="379"/>
    </row>
    <row r="15" spans="1:5" ht="23.4" customHeight="1">
      <c r="A15" s="375"/>
      <c r="B15" s="369"/>
      <c r="C15" s="102" t="s">
        <v>81</v>
      </c>
      <c r="D15" s="379"/>
    </row>
    <row r="16" spans="1:5" ht="23.4" customHeight="1">
      <c r="A16" s="375"/>
      <c r="B16" s="369"/>
      <c r="C16" s="102" t="s">
        <v>81</v>
      </c>
      <c r="D16" s="379"/>
    </row>
    <row r="17" spans="1:4" ht="23.4" customHeight="1">
      <c r="A17" s="375"/>
      <c r="B17" s="369"/>
      <c r="C17" s="102" t="s">
        <v>81</v>
      </c>
      <c r="D17" s="379"/>
    </row>
    <row r="18" spans="1:4" ht="23.4" customHeight="1">
      <c r="A18" s="375"/>
      <c r="B18" s="369"/>
      <c r="C18" s="102" t="s">
        <v>81</v>
      </c>
      <c r="D18" s="379"/>
    </row>
    <row r="19" spans="1:4" ht="23.4" customHeight="1">
      <c r="A19" s="375"/>
      <c r="B19" s="369"/>
      <c r="C19" s="102" t="s">
        <v>81</v>
      </c>
      <c r="D19" s="379"/>
    </row>
    <row r="20" spans="1:4" ht="23.4" customHeight="1">
      <c r="A20" s="375"/>
      <c r="B20" s="369"/>
      <c r="C20" s="102" t="s">
        <v>81</v>
      </c>
      <c r="D20" s="379"/>
    </row>
    <row r="21" spans="1:4" ht="23.4" customHeight="1">
      <c r="A21" s="375"/>
      <c r="B21" s="369"/>
      <c r="C21" s="102" t="s">
        <v>81</v>
      </c>
      <c r="D21" s="379"/>
    </row>
    <row r="22" spans="1:4" ht="23.4" customHeight="1">
      <c r="A22" s="375"/>
      <c r="B22" s="369"/>
      <c r="C22" s="102" t="s">
        <v>81</v>
      </c>
      <c r="D22" s="379"/>
    </row>
    <row r="23" spans="1:4" ht="23.4" customHeight="1">
      <c r="A23" s="375"/>
      <c r="B23" s="369"/>
      <c r="C23" s="102" t="s">
        <v>81</v>
      </c>
      <c r="D23" s="379"/>
    </row>
    <row r="24" spans="1:4" ht="23.4" customHeight="1">
      <c r="A24" s="375"/>
      <c r="B24" s="369"/>
      <c r="C24" s="102" t="s">
        <v>81</v>
      </c>
      <c r="D24" s="379"/>
    </row>
    <row r="25" spans="1:4" ht="23.4" customHeight="1">
      <c r="A25" s="375"/>
      <c r="B25" s="369"/>
      <c r="C25" s="102" t="s">
        <v>81</v>
      </c>
      <c r="D25" s="379"/>
    </row>
    <row r="26" spans="1:4" ht="23.4" customHeight="1">
      <c r="A26" s="375"/>
      <c r="B26" s="369"/>
      <c r="C26" s="102" t="s">
        <v>81</v>
      </c>
      <c r="D26" s="379"/>
    </row>
    <row r="27" spans="1:4" ht="23.4" customHeight="1">
      <c r="A27" s="375"/>
      <c r="B27" s="369"/>
      <c r="C27" s="102" t="s">
        <v>81</v>
      </c>
      <c r="D27" s="379"/>
    </row>
    <row r="28" spans="1:4" ht="23.4" customHeight="1">
      <c r="A28" s="375"/>
      <c r="B28" s="369"/>
      <c r="C28" s="102" t="s">
        <v>81</v>
      </c>
      <c r="D28" s="379"/>
    </row>
    <row r="29" spans="1:4" ht="23.4" customHeight="1">
      <c r="A29" s="375"/>
      <c r="B29" s="369"/>
      <c r="C29" s="102" t="s">
        <v>81</v>
      </c>
      <c r="D29" s="379"/>
    </row>
    <row r="30" spans="1:4" ht="23.4" customHeight="1">
      <c r="A30" s="375"/>
      <c r="B30" s="369"/>
      <c r="C30" s="102" t="s">
        <v>81</v>
      </c>
      <c r="D30" s="379"/>
    </row>
    <row r="31" spans="1:4" ht="23.4" customHeight="1">
      <c r="A31" s="375"/>
      <c r="B31" s="369"/>
      <c r="C31" s="102" t="s">
        <v>81</v>
      </c>
      <c r="D31" s="379"/>
    </row>
    <row r="32" spans="1:4" ht="23.4" customHeight="1">
      <c r="A32" s="375"/>
      <c r="B32" s="369"/>
      <c r="C32" s="102" t="s">
        <v>81</v>
      </c>
      <c r="D32" s="379"/>
    </row>
    <row r="33" spans="1:4" ht="23.4" customHeight="1" thickBot="1">
      <c r="A33" s="376"/>
      <c r="B33" s="377"/>
      <c r="C33" s="99" t="s">
        <v>81</v>
      </c>
      <c r="D33" s="380"/>
    </row>
  </sheetData>
  <pageMargins left="0.89166666666666672" right="0.05" top="0.40833333333333333" bottom="0.1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7"/>
  <sheetViews>
    <sheetView view="pageLayout" topLeftCell="A7" zoomScaleNormal="100" workbookViewId="0">
      <selection activeCell="D31" sqref="D31"/>
    </sheetView>
  </sheetViews>
  <sheetFormatPr defaultColWidth="9.08984375" defaultRowHeight="17.25" customHeight="1"/>
  <cols>
    <col min="1" max="1" width="8.08984375" style="116" customWidth="1"/>
    <col min="2" max="2" width="9.90625" style="116" customWidth="1"/>
    <col min="3" max="3" width="8.08984375" style="116" customWidth="1"/>
    <col min="4" max="4" width="9.90625" style="116" customWidth="1"/>
    <col min="5" max="5" width="8.08984375" style="116" customWidth="1"/>
    <col min="6" max="6" width="9.90625" style="116" customWidth="1"/>
    <col min="7" max="7" width="8.08984375" style="116" customWidth="1"/>
    <col min="8" max="8" width="9.90625" style="116" customWidth="1"/>
    <col min="9" max="9" width="8.08984375" style="116" customWidth="1"/>
    <col min="10" max="10" width="10.08984375" style="116" bestFit="1" customWidth="1"/>
    <col min="11" max="16384" width="9.08984375" style="116"/>
  </cols>
  <sheetData>
    <row r="1" spans="1:10" ht="19" thickBot="1">
      <c r="A1" s="580" t="s">
        <v>144</v>
      </c>
      <c r="B1" s="581"/>
      <c r="C1" s="581"/>
      <c r="D1" s="581"/>
      <c r="E1" s="581"/>
      <c r="F1" s="581"/>
      <c r="G1" s="581"/>
      <c r="H1" s="581"/>
      <c r="I1" s="581"/>
      <c r="J1" s="582"/>
    </row>
    <row r="2" spans="1:10" s="119" customFormat="1" ht="17.25" customHeight="1" thickBot="1">
      <c r="A2" s="130" t="s">
        <v>73</v>
      </c>
      <c r="B2" s="131" t="s">
        <v>82</v>
      </c>
      <c r="C2" s="132" t="s">
        <v>73</v>
      </c>
      <c r="D2" s="133" t="s">
        <v>82</v>
      </c>
      <c r="E2" s="130" t="s">
        <v>73</v>
      </c>
      <c r="F2" s="131" t="s">
        <v>82</v>
      </c>
      <c r="G2" s="132" t="s">
        <v>73</v>
      </c>
      <c r="H2" s="133" t="s">
        <v>82</v>
      </c>
      <c r="I2" s="130" t="s">
        <v>73</v>
      </c>
      <c r="J2" s="131" t="s">
        <v>82</v>
      </c>
    </row>
    <row r="3" spans="1:10" s="119" customFormat="1" ht="17.25" customHeight="1" thickBot="1">
      <c r="A3" s="583">
        <v>1070</v>
      </c>
      <c r="B3" s="584"/>
      <c r="C3" s="584"/>
      <c r="D3" s="584"/>
      <c r="E3" s="584"/>
      <c r="F3" s="584"/>
      <c r="G3" s="584"/>
      <c r="H3" s="584"/>
      <c r="I3" s="584"/>
      <c r="J3" s="585"/>
    </row>
    <row r="4" spans="1:10" s="119" customFormat="1" ht="17.25" customHeight="1" thickBot="1">
      <c r="A4" s="580" t="s">
        <v>431</v>
      </c>
      <c r="B4" s="581"/>
      <c r="C4" s="581"/>
      <c r="D4" s="581"/>
      <c r="E4" s="581"/>
      <c r="F4" s="581"/>
      <c r="G4" s="581"/>
      <c r="H4" s="581"/>
      <c r="I4" s="581"/>
      <c r="J4" s="582"/>
    </row>
    <row r="5" spans="1:10" s="119" customFormat="1" ht="17.25" customHeight="1" thickBot="1">
      <c r="A5" s="130" t="s">
        <v>73</v>
      </c>
      <c r="B5" s="131" t="s">
        <v>82</v>
      </c>
      <c r="C5" s="132" t="s">
        <v>73</v>
      </c>
      <c r="D5" s="133" t="s">
        <v>82</v>
      </c>
      <c r="E5" s="130" t="s">
        <v>73</v>
      </c>
      <c r="F5" s="131" t="s">
        <v>82</v>
      </c>
      <c r="G5" s="132" t="s">
        <v>73</v>
      </c>
      <c r="H5" s="133" t="s">
        <v>82</v>
      </c>
      <c r="I5" s="130" t="s">
        <v>73</v>
      </c>
      <c r="J5" s="131" t="s">
        <v>82</v>
      </c>
    </row>
    <row r="6" spans="1:10" s="118" customFormat="1" ht="22.75" customHeight="1">
      <c r="A6" s="134">
        <v>17</v>
      </c>
      <c r="B6" s="135">
        <v>44690</v>
      </c>
      <c r="C6" s="134"/>
      <c r="D6" s="123">
        <v>44718</v>
      </c>
      <c r="E6" s="134"/>
      <c r="F6" s="135"/>
      <c r="G6" s="136"/>
      <c r="H6" s="137"/>
      <c r="I6" s="134"/>
      <c r="J6" s="135"/>
    </row>
    <row r="7" spans="1:10" s="118" customFormat="1" ht="22.75" customHeight="1">
      <c r="A7" s="122">
        <v>17</v>
      </c>
      <c r="B7" s="123">
        <v>44691</v>
      </c>
      <c r="C7" s="122"/>
      <c r="D7" s="123">
        <v>44719</v>
      </c>
      <c r="E7" s="122"/>
      <c r="F7" s="123"/>
      <c r="G7" s="120"/>
      <c r="H7" s="126"/>
      <c r="I7" s="122"/>
      <c r="J7" s="123"/>
    </row>
    <row r="8" spans="1:10" s="118" customFormat="1" ht="22.75" customHeight="1">
      <c r="A8" s="122">
        <v>20</v>
      </c>
      <c r="B8" s="123">
        <v>44692</v>
      </c>
      <c r="C8" s="122"/>
      <c r="D8" s="123">
        <v>44720</v>
      </c>
      <c r="E8" s="122"/>
      <c r="F8" s="123"/>
      <c r="G8" s="120"/>
      <c r="H8" s="126"/>
      <c r="I8" s="122"/>
      <c r="J8" s="123"/>
    </row>
    <row r="9" spans="1:10" s="118" customFormat="1" ht="22.75" customHeight="1">
      <c r="A9" s="122">
        <v>20</v>
      </c>
      <c r="B9" s="123">
        <v>44693</v>
      </c>
      <c r="C9" s="122"/>
      <c r="D9" s="123">
        <v>44721</v>
      </c>
      <c r="E9" s="122"/>
      <c r="F9" s="123"/>
      <c r="G9" s="120"/>
      <c r="H9" s="126"/>
      <c r="I9" s="122"/>
      <c r="J9" s="123"/>
    </row>
    <row r="10" spans="1:10" s="118" customFormat="1" ht="22.75" customHeight="1">
      <c r="A10" s="122">
        <v>10</v>
      </c>
      <c r="B10" s="123">
        <v>44694</v>
      </c>
      <c r="C10" s="122"/>
      <c r="D10" s="123">
        <v>44722</v>
      </c>
      <c r="E10" s="122"/>
      <c r="F10" s="123"/>
      <c r="G10" s="120"/>
      <c r="H10" s="126"/>
      <c r="I10" s="122"/>
      <c r="J10" s="123"/>
    </row>
    <row r="11" spans="1:10" s="118" customFormat="1" ht="22.75" customHeight="1">
      <c r="A11" s="124"/>
      <c r="B11" s="125">
        <v>44695</v>
      </c>
      <c r="C11" s="124"/>
      <c r="D11" s="125">
        <v>44723</v>
      </c>
      <c r="E11" s="124"/>
      <c r="F11" s="125"/>
      <c r="G11" s="121"/>
      <c r="H11" s="127"/>
      <c r="I11" s="124"/>
      <c r="J11" s="125"/>
    </row>
    <row r="12" spans="1:10" s="118" customFormat="1" ht="22.75" customHeight="1" thickBot="1">
      <c r="A12" s="140">
        <v>11</v>
      </c>
      <c r="B12" s="141">
        <v>44696</v>
      </c>
      <c r="C12" s="140"/>
      <c r="D12" s="141">
        <v>44724</v>
      </c>
      <c r="E12" s="140"/>
      <c r="F12" s="141"/>
      <c r="G12" s="142"/>
      <c r="H12" s="143"/>
      <c r="I12" s="140"/>
      <c r="J12" s="141"/>
    </row>
    <row r="13" spans="1:10" s="118" customFormat="1" ht="22.75" customHeight="1" thickBot="1">
      <c r="A13" s="277">
        <f>SUM(A6:A12)</f>
        <v>95</v>
      </c>
      <c r="B13" s="427" t="s">
        <v>524</v>
      </c>
      <c r="C13" s="279"/>
      <c r="D13" s="278"/>
      <c r="E13" s="277"/>
      <c r="F13" s="278"/>
      <c r="G13" s="279"/>
      <c r="H13" s="280"/>
      <c r="I13" s="277"/>
      <c r="J13" s="278"/>
    </row>
    <row r="14" spans="1:10" s="118" customFormat="1" ht="22.75" customHeight="1">
      <c r="A14" s="425">
        <v>22</v>
      </c>
      <c r="B14" s="426">
        <v>44697</v>
      </c>
      <c r="C14" s="128"/>
      <c r="D14" s="129">
        <v>44725</v>
      </c>
      <c r="E14" s="134"/>
      <c r="F14" s="135"/>
      <c r="G14" s="136"/>
      <c r="H14" s="137"/>
      <c r="I14" s="134"/>
      <c r="J14" s="135"/>
    </row>
    <row r="15" spans="1:10" s="118" customFormat="1" ht="22.75" customHeight="1">
      <c r="A15" s="122">
        <v>20</v>
      </c>
      <c r="B15" s="123">
        <v>44698</v>
      </c>
      <c r="C15" s="120"/>
      <c r="D15" s="126">
        <v>44726</v>
      </c>
      <c r="E15" s="122"/>
      <c r="F15" s="123"/>
      <c r="G15" s="120"/>
      <c r="H15" s="126"/>
      <c r="I15" s="122"/>
      <c r="J15" s="123"/>
    </row>
    <row r="16" spans="1:10" s="118" customFormat="1" ht="22.75" customHeight="1">
      <c r="A16" s="122"/>
      <c r="B16" s="123">
        <v>44699</v>
      </c>
      <c r="C16" s="120"/>
      <c r="D16" s="126">
        <v>44727</v>
      </c>
      <c r="E16" s="122"/>
      <c r="F16" s="123"/>
      <c r="G16" s="120"/>
      <c r="H16" s="126"/>
      <c r="I16" s="122"/>
      <c r="J16" s="123"/>
    </row>
    <row r="17" spans="1:10" s="118" customFormat="1" ht="22.75" customHeight="1">
      <c r="A17" s="122"/>
      <c r="B17" s="123">
        <v>44700</v>
      </c>
      <c r="C17" s="120"/>
      <c r="D17" s="126">
        <v>44728</v>
      </c>
      <c r="E17" s="122"/>
      <c r="F17" s="123"/>
      <c r="G17" s="120"/>
      <c r="H17" s="126"/>
      <c r="I17" s="122"/>
      <c r="J17" s="123"/>
    </row>
    <row r="18" spans="1:10" s="118" customFormat="1" ht="22.75" customHeight="1">
      <c r="A18" s="122"/>
      <c r="B18" s="123">
        <v>44701</v>
      </c>
      <c r="C18" s="120"/>
      <c r="D18" s="126">
        <v>44729</v>
      </c>
      <c r="E18" s="122"/>
      <c r="F18" s="123"/>
      <c r="G18" s="120"/>
      <c r="H18" s="126"/>
      <c r="I18" s="122"/>
      <c r="J18" s="123"/>
    </row>
    <row r="19" spans="1:10" s="118" customFormat="1" ht="22.75" customHeight="1">
      <c r="A19" s="124"/>
      <c r="B19" s="125">
        <v>44702</v>
      </c>
      <c r="C19" s="121"/>
      <c r="D19" s="127">
        <v>44730</v>
      </c>
      <c r="E19" s="124"/>
      <c r="F19" s="125"/>
      <c r="G19" s="121"/>
      <c r="H19" s="127"/>
      <c r="I19" s="124"/>
      <c r="J19" s="125"/>
    </row>
    <row r="20" spans="1:10" s="118" customFormat="1" ht="22.75" customHeight="1" thickBot="1">
      <c r="A20" s="140"/>
      <c r="B20" s="141">
        <v>44703</v>
      </c>
      <c r="C20" s="121"/>
      <c r="D20" s="127">
        <v>44731</v>
      </c>
      <c r="E20" s="140"/>
      <c r="F20" s="141"/>
      <c r="G20" s="142"/>
      <c r="H20" s="143"/>
      <c r="I20" s="140"/>
      <c r="J20" s="141"/>
    </row>
    <row r="21" spans="1:10" s="118" customFormat="1" ht="22.75" customHeight="1" thickBot="1">
      <c r="A21" s="277"/>
      <c r="B21" s="278"/>
      <c r="C21" s="138"/>
      <c r="D21" s="139"/>
      <c r="E21" s="277"/>
      <c r="F21" s="278"/>
      <c r="G21" s="279"/>
      <c r="H21" s="280"/>
      <c r="I21" s="277"/>
      <c r="J21" s="278"/>
    </row>
    <row r="22" spans="1:10" s="118" customFormat="1" ht="22.75" customHeight="1">
      <c r="A22" s="134"/>
      <c r="B22" s="135">
        <v>44704</v>
      </c>
      <c r="C22" s="128"/>
      <c r="D22" s="129"/>
      <c r="E22" s="134"/>
      <c r="F22" s="135"/>
      <c r="G22" s="136"/>
      <c r="H22" s="137"/>
      <c r="I22" s="134"/>
      <c r="J22" s="135"/>
    </row>
    <row r="23" spans="1:10" s="118" customFormat="1" ht="22.75" customHeight="1">
      <c r="A23" s="122"/>
      <c r="B23" s="123">
        <v>44705</v>
      </c>
      <c r="C23" s="120"/>
      <c r="D23" s="126"/>
      <c r="E23" s="122"/>
      <c r="F23" s="123"/>
      <c r="G23" s="120"/>
      <c r="H23" s="126"/>
      <c r="I23" s="122"/>
      <c r="J23" s="123"/>
    </row>
    <row r="24" spans="1:10" s="118" customFormat="1" ht="22.75" customHeight="1">
      <c r="A24" s="122"/>
      <c r="B24" s="123">
        <v>44706</v>
      </c>
      <c r="C24" s="120"/>
      <c r="D24" s="126"/>
      <c r="E24" s="122"/>
      <c r="F24" s="123"/>
      <c r="G24" s="120"/>
      <c r="H24" s="126"/>
      <c r="I24" s="122"/>
      <c r="J24" s="123"/>
    </row>
    <row r="25" spans="1:10" s="118" customFormat="1" ht="22.75" customHeight="1">
      <c r="A25" s="122"/>
      <c r="B25" s="123">
        <v>44707</v>
      </c>
      <c r="C25" s="120"/>
      <c r="D25" s="126"/>
      <c r="E25" s="122"/>
      <c r="F25" s="123"/>
      <c r="G25" s="120"/>
      <c r="H25" s="126"/>
      <c r="I25" s="122"/>
      <c r="J25" s="123"/>
    </row>
    <row r="26" spans="1:10" s="118" customFormat="1" ht="22.75" customHeight="1">
      <c r="A26" s="122"/>
      <c r="B26" s="123">
        <v>44708</v>
      </c>
      <c r="C26" s="120"/>
      <c r="D26" s="126"/>
      <c r="E26" s="122"/>
      <c r="F26" s="123"/>
      <c r="G26" s="120"/>
      <c r="H26" s="126"/>
      <c r="I26" s="122"/>
      <c r="J26" s="123"/>
    </row>
    <row r="27" spans="1:10" s="118" customFormat="1" ht="22.75" customHeight="1">
      <c r="A27" s="124"/>
      <c r="B27" s="125">
        <v>44709</v>
      </c>
      <c r="C27" s="121"/>
      <c r="D27" s="127"/>
      <c r="E27" s="124"/>
      <c r="F27" s="125"/>
      <c r="G27" s="121"/>
      <c r="H27" s="127"/>
      <c r="I27" s="124"/>
      <c r="J27" s="125"/>
    </row>
    <row r="28" spans="1:10" s="118" customFormat="1" ht="22.75" customHeight="1" thickBot="1">
      <c r="A28" s="140"/>
      <c r="B28" s="141">
        <v>44710</v>
      </c>
      <c r="C28" s="121"/>
      <c r="D28" s="127"/>
      <c r="E28" s="140"/>
      <c r="F28" s="141"/>
      <c r="G28" s="142"/>
      <c r="H28" s="143"/>
      <c r="I28" s="140"/>
      <c r="J28" s="141"/>
    </row>
    <row r="29" spans="1:10" s="118" customFormat="1" ht="21.65" customHeight="1" thickBot="1">
      <c r="A29" s="277"/>
      <c r="B29" s="278"/>
      <c r="C29" s="138"/>
      <c r="D29" s="139"/>
      <c r="E29" s="277"/>
      <c r="F29" s="278"/>
      <c r="G29" s="279"/>
      <c r="H29" s="280"/>
      <c r="I29" s="277"/>
      <c r="J29" s="278"/>
    </row>
    <row r="30" spans="1:10" s="118" customFormat="1" ht="21.65" customHeight="1">
      <c r="A30" s="134"/>
      <c r="B30" s="135">
        <v>44711</v>
      </c>
      <c r="C30" s="128"/>
      <c r="D30" s="129"/>
      <c r="E30" s="134"/>
      <c r="F30" s="135"/>
      <c r="G30" s="136"/>
      <c r="H30" s="137"/>
      <c r="I30" s="134"/>
      <c r="J30" s="135"/>
    </row>
    <row r="31" spans="1:10" s="118" customFormat="1" ht="21.65" customHeight="1">
      <c r="A31" s="122"/>
      <c r="B31" s="123">
        <v>44712</v>
      </c>
      <c r="C31" s="120"/>
      <c r="D31" s="126"/>
      <c r="E31" s="122"/>
      <c r="F31" s="123"/>
      <c r="G31" s="120"/>
      <c r="H31" s="126"/>
      <c r="I31" s="122"/>
      <c r="J31" s="123"/>
    </row>
    <row r="32" spans="1:10" s="118" customFormat="1" ht="21.65" customHeight="1">
      <c r="A32" s="122"/>
      <c r="B32" s="123">
        <v>44713</v>
      </c>
      <c r="C32" s="120"/>
      <c r="D32" s="126"/>
      <c r="E32" s="122"/>
      <c r="F32" s="123"/>
      <c r="G32" s="120"/>
      <c r="H32" s="126"/>
      <c r="I32" s="122"/>
      <c r="J32" s="123"/>
    </row>
    <row r="33" spans="1:10" s="118" customFormat="1" ht="21.65" customHeight="1">
      <c r="A33" s="122"/>
      <c r="B33" s="123">
        <v>44714</v>
      </c>
      <c r="C33" s="120"/>
      <c r="D33" s="126"/>
      <c r="E33" s="122"/>
      <c r="F33" s="123"/>
      <c r="G33" s="120"/>
      <c r="H33" s="126"/>
      <c r="I33" s="122"/>
      <c r="J33" s="123"/>
    </row>
    <row r="34" spans="1:10" s="118" customFormat="1" ht="21.65" customHeight="1">
      <c r="A34" s="122"/>
      <c r="B34" s="123">
        <v>44715</v>
      </c>
      <c r="C34" s="120"/>
      <c r="D34" s="126"/>
      <c r="E34" s="122"/>
      <c r="F34" s="123"/>
      <c r="G34" s="120"/>
      <c r="H34" s="126"/>
      <c r="I34" s="122"/>
      <c r="J34" s="123"/>
    </row>
    <row r="35" spans="1:10" s="118" customFormat="1" ht="21.65" customHeight="1">
      <c r="A35" s="124"/>
      <c r="B35" s="125">
        <v>44716</v>
      </c>
      <c r="C35" s="121"/>
      <c r="D35" s="127"/>
      <c r="E35" s="124"/>
      <c r="F35" s="125"/>
      <c r="G35" s="121"/>
      <c r="H35" s="127"/>
      <c r="I35" s="124"/>
      <c r="J35" s="125"/>
    </row>
    <row r="36" spans="1:10" s="118" customFormat="1" ht="21.65" customHeight="1" thickBot="1">
      <c r="A36" s="140"/>
      <c r="B36" s="141">
        <v>44717</v>
      </c>
      <c r="C36" s="142"/>
      <c r="D36" s="143"/>
      <c r="E36" s="140"/>
      <c r="F36" s="141"/>
      <c r="G36" s="142"/>
      <c r="H36" s="143"/>
      <c r="I36" s="140"/>
      <c r="J36" s="141"/>
    </row>
    <row r="37" spans="1:10" s="118" customFormat="1" ht="21.65" customHeight="1" thickBot="1">
      <c r="A37" s="277"/>
      <c r="B37" s="278"/>
      <c r="C37" s="279"/>
      <c r="D37" s="280"/>
      <c r="E37" s="277"/>
      <c r="F37" s="278"/>
      <c r="G37" s="279"/>
      <c r="H37" s="280"/>
      <c r="I37" s="277"/>
      <c r="J37" s="278"/>
    </row>
  </sheetData>
  <mergeCells count="3">
    <mergeCell ref="A1:J1"/>
    <mergeCell ref="A4:J4"/>
    <mergeCell ref="A3:J3"/>
  </mergeCells>
  <pageMargins left="0.85416666666666663" right="0.25" top="0.16666666666666666" bottom="3.3333333333333333E-2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70"/>
  <sheetViews>
    <sheetView tabSelected="1" view="pageLayout" topLeftCell="A288" zoomScaleNormal="100" workbookViewId="0">
      <selection activeCell="B302" sqref="B302"/>
    </sheetView>
  </sheetViews>
  <sheetFormatPr defaultColWidth="8.81640625" defaultRowHeight="18" customHeight="1"/>
  <cols>
    <col min="1" max="1" width="13.81640625" style="80" customWidth="1"/>
    <col min="2" max="2" width="11.81640625" style="80" customWidth="1"/>
    <col min="3" max="3" width="3.81640625" style="80" customWidth="1"/>
    <col min="4" max="4" width="11.81640625" style="288" customWidth="1"/>
    <col min="5" max="5" width="3.81640625" style="288" customWidth="1"/>
    <col min="6" max="6" width="11.81640625" style="288" customWidth="1"/>
    <col min="7" max="7" width="3.81640625" style="288" customWidth="1"/>
    <col min="8" max="8" width="11.81640625" style="288" customWidth="1"/>
    <col min="9" max="9" width="3.81640625" style="288" customWidth="1"/>
    <col min="10" max="10" width="11.81640625" style="288" customWidth="1"/>
    <col min="11" max="16384" width="8.81640625" style="288"/>
  </cols>
  <sheetData>
    <row r="1" spans="1:10" ht="18" customHeight="1">
      <c r="A1" s="282"/>
      <c r="B1" s="283" t="s">
        <v>422</v>
      </c>
      <c r="C1" s="326"/>
      <c r="D1" s="284" t="s">
        <v>423</v>
      </c>
      <c r="E1" s="328"/>
      <c r="F1" s="285" t="s">
        <v>424</v>
      </c>
      <c r="G1" s="328"/>
      <c r="H1" s="286" t="s">
        <v>425</v>
      </c>
      <c r="I1" s="287"/>
      <c r="J1" s="287" t="s">
        <v>426</v>
      </c>
    </row>
    <row r="2" spans="1:10" ht="18" customHeight="1">
      <c r="A2" s="289">
        <v>44445</v>
      </c>
      <c r="B2" s="290">
        <v>63</v>
      </c>
      <c r="C2" s="315"/>
      <c r="D2" s="291">
        <v>73</v>
      </c>
      <c r="E2" s="329"/>
      <c r="F2" s="292">
        <v>130</v>
      </c>
      <c r="G2" s="329"/>
      <c r="H2" s="293">
        <v>110</v>
      </c>
      <c r="I2" s="294"/>
      <c r="J2" s="294">
        <f t="shared" ref="J2:J7" si="0">SUM(B2+10)</f>
        <v>73</v>
      </c>
    </row>
    <row r="3" spans="1:10" ht="18" customHeight="1">
      <c r="A3" s="289">
        <v>44446</v>
      </c>
      <c r="B3" s="290">
        <v>63</v>
      </c>
      <c r="C3" s="315"/>
      <c r="D3" s="291">
        <f>SUM(J2)</f>
        <v>73</v>
      </c>
      <c r="E3" s="329"/>
      <c r="F3" s="292">
        <v>130</v>
      </c>
      <c r="G3" s="329"/>
      <c r="H3" s="293">
        <v>110</v>
      </c>
      <c r="I3" s="294"/>
      <c r="J3" s="294">
        <f t="shared" si="0"/>
        <v>73</v>
      </c>
    </row>
    <row r="4" spans="1:10" ht="18" customHeight="1">
      <c r="A4" s="289">
        <v>44447</v>
      </c>
      <c r="B4" s="290">
        <v>64</v>
      </c>
      <c r="C4" s="315"/>
      <c r="D4" s="291">
        <f t="shared" ref="D4:D8" si="1">SUM(J3)</f>
        <v>73</v>
      </c>
      <c r="E4" s="329"/>
      <c r="F4" s="292">
        <v>130</v>
      </c>
      <c r="G4" s="329"/>
      <c r="H4" s="293">
        <v>110</v>
      </c>
      <c r="I4" s="294"/>
      <c r="J4" s="294">
        <f t="shared" si="0"/>
        <v>74</v>
      </c>
    </row>
    <row r="5" spans="1:10" ht="18" customHeight="1">
      <c r="A5" s="289">
        <v>44448</v>
      </c>
      <c r="B5" s="290">
        <v>51</v>
      </c>
      <c r="C5" s="315"/>
      <c r="D5" s="291">
        <f t="shared" si="1"/>
        <v>74</v>
      </c>
      <c r="E5" s="329"/>
      <c r="F5" s="292">
        <v>130</v>
      </c>
      <c r="G5" s="329"/>
      <c r="H5" s="293">
        <v>110</v>
      </c>
      <c r="I5" s="294"/>
      <c r="J5" s="294">
        <f t="shared" si="0"/>
        <v>61</v>
      </c>
    </row>
    <row r="6" spans="1:10" ht="18" customHeight="1">
      <c r="A6" s="289">
        <v>44449</v>
      </c>
      <c r="B6" s="290">
        <v>5</v>
      </c>
      <c r="C6" s="315"/>
      <c r="D6" s="291">
        <f t="shared" si="1"/>
        <v>61</v>
      </c>
      <c r="E6" s="329"/>
      <c r="F6" s="292">
        <v>130</v>
      </c>
      <c r="G6" s="329"/>
      <c r="H6" s="293">
        <v>110</v>
      </c>
      <c r="I6" s="294"/>
      <c r="J6" s="294">
        <f t="shared" si="0"/>
        <v>15</v>
      </c>
    </row>
    <row r="7" spans="1:10" ht="18" customHeight="1">
      <c r="A7" s="295">
        <v>44450</v>
      </c>
      <c r="B7" s="296">
        <v>5</v>
      </c>
      <c r="C7" s="318"/>
      <c r="D7" s="297">
        <f t="shared" si="1"/>
        <v>15</v>
      </c>
      <c r="E7" s="330"/>
      <c r="F7" s="298">
        <v>40</v>
      </c>
      <c r="G7" s="331"/>
      <c r="H7" s="299">
        <v>40</v>
      </c>
      <c r="I7" s="300"/>
      <c r="J7" s="300">
        <f t="shared" si="0"/>
        <v>15</v>
      </c>
    </row>
    <row r="8" spans="1:10" ht="18" customHeight="1">
      <c r="A8" s="295">
        <v>44451</v>
      </c>
      <c r="B8" s="296">
        <v>8</v>
      </c>
      <c r="C8" s="318"/>
      <c r="D8" s="297">
        <f t="shared" si="1"/>
        <v>15</v>
      </c>
      <c r="E8" s="330"/>
      <c r="F8" s="298">
        <v>40</v>
      </c>
      <c r="G8" s="331"/>
      <c r="H8" s="299">
        <v>40</v>
      </c>
      <c r="I8" s="300"/>
      <c r="J8" s="300">
        <f>SUM(B8+15)</f>
        <v>23</v>
      </c>
    </row>
    <row r="9" spans="1:10" ht="18" customHeight="1">
      <c r="A9" s="289">
        <v>44452</v>
      </c>
      <c r="B9" s="290">
        <v>70</v>
      </c>
      <c r="C9" s="315"/>
      <c r="D9" s="291">
        <f>SUM(J8+10)</f>
        <v>33</v>
      </c>
      <c r="E9" s="329"/>
      <c r="F9" s="292">
        <v>130</v>
      </c>
      <c r="G9" s="329"/>
      <c r="H9" s="293">
        <v>110</v>
      </c>
      <c r="I9" s="294"/>
      <c r="J9" s="294">
        <f t="shared" ref="J9:J14" si="2">SUM(B9+10)</f>
        <v>80</v>
      </c>
    </row>
    <row r="10" spans="1:10" ht="18" customHeight="1">
      <c r="A10" s="289">
        <v>44453</v>
      </c>
      <c r="B10" s="290">
        <v>71</v>
      </c>
      <c r="C10" s="315"/>
      <c r="D10" s="291">
        <f>SUM(J9)</f>
        <v>80</v>
      </c>
      <c r="E10" s="329"/>
      <c r="F10" s="292">
        <v>130</v>
      </c>
      <c r="G10" s="329"/>
      <c r="H10" s="293">
        <v>110</v>
      </c>
      <c r="I10" s="294"/>
      <c r="J10" s="294">
        <f t="shared" si="2"/>
        <v>81</v>
      </c>
    </row>
    <row r="11" spans="1:10" ht="18" customHeight="1">
      <c r="A11" s="289">
        <v>44454</v>
      </c>
      <c r="B11" s="290">
        <v>69</v>
      </c>
      <c r="C11" s="315"/>
      <c r="D11" s="291">
        <f t="shared" ref="D11:D15" si="3">SUM(J10)</f>
        <v>81</v>
      </c>
      <c r="E11" s="329"/>
      <c r="F11" s="292">
        <v>100</v>
      </c>
      <c r="G11" s="329"/>
      <c r="H11" s="293">
        <v>100</v>
      </c>
      <c r="I11" s="294"/>
      <c r="J11" s="294">
        <f t="shared" si="2"/>
        <v>79</v>
      </c>
    </row>
    <row r="12" spans="1:10" ht="18" customHeight="1">
      <c r="A12" s="289">
        <v>44455</v>
      </c>
      <c r="B12" s="290">
        <v>67</v>
      </c>
      <c r="C12" s="315"/>
      <c r="D12" s="291">
        <f t="shared" si="3"/>
        <v>79</v>
      </c>
      <c r="E12" s="329"/>
      <c r="F12" s="292">
        <v>130</v>
      </c>
      <c r="G12" s="329"/>
      <c r="H12" s="293">
        <v>110</v>
      </c>
      <c r="I12" s="294"/>
      <c r="J12" s="294">
        <f t="shared" si="2"/>
        <v>77</v>
      </c>
    </row>
    <row r="13" spans="1:10" ht="18" customHeight="1">
      <c r="A13" s="289">
        <v>44456</v>
      </c>
      <c r="B13" s="290">
        <v>8</v>
      </c>
      <c r="C13" s="315"/>
      <c r="D13" s="291">
        <f t="shared" si="3"/>
        <v>77</v>
      </c>
      <c r="E13" s="329"/>
      <c r="F13" s="292">
        <v>100</v>
      </c>
      <c r="G13" s="329"/>
      <c r="H13" s="293">
        <v>100</v>
      </c>
      <c r="I13" s="294"/>
      <c r="J13" s="294">
        <f t="shared" si="2"/>
        <v>18</v>
      </c>
    </row>
    <row r="14" spans="1:10" ht="18" customHeight="1">
      <c r="A14" s="295">
        <v>44457</v>
      </c>
      <c r="B14" s="296">
        <v>8</v>
      </c>
      <c r="C14" s="318"/>
      <c r="D14" s="297">
        <f t="shared" si="3"/>
        <v>18</v>
      </c>
      <c r="E14" s="330"/>
      <c r="F14" s="298">
        <v>30</v>
      </c>
      <c r="G14" s="331"/>
      <c r="H14" s="299">
        <v>30</v>
      </c>
      <c r="I14" s="300"/>
      <c r="J14" s="300">
        <f t="shared" si="2"/>
        <v>18</v>
      </c>
    </row>
    <row r="15" spans="1:10" ht="18" customHeight="1">
      <c r="A15" s="295">
        <v>44458</v>
      </c>
      <c r="B15" s="296">
        <v>15</v>
      </c>
      <c r="C15" s="318"/>
      <c r="D15" s="297">
        <f t="shared" si="3"/>
        <v>18</v>
      </c>
      <c r="E15" s="330"/>
      <c r="F15" s="298">
        <v>30</v>
      </c>
      <c r="G15" s="331"/>
      <c r="H15" s="299">
        <v>30</v>
      </c>
      <c r="I15" s="300"/>
      <c r="J15" s="300">
        <f>SUM(B15+15)</f>
        <v>30</v>
      </c>
    </row>
    <row r="16" spans="1:10" ht="18" customHeight="1">
      <c r="A16" s="289">
        <v>44459</v>
      </c>
      <c r="B16" s="290">
        <v>75</v>
      </c>
      <c r="C16" s="315"/>
      <c r="D16" s="291">
        <f t="shared" ref="D16" si="4">SUM(J15+10)</f>
        <v>40</v>
      </c>
      <c r="E16" s="329"/>
      <c r="F16" s="292">
        <v>100</v>
      </c>
      <c r="G16" s="329"/>
      <c r="H16" s="301">
        <v>100</v>
      </c>
      <c r="I16" s="304"/>
      <c r="J16" s="294">
        <f t="shared" ref="J16:J21" si="5">SUM(B16+10)</f>
        <v>85</v>
      </c>
    </row>
    <row r="17" spans="1:10" ht="18" customHeight="1">
      <c r="A17" s="289">
        <v>44460</v>
      </c>
      <c r="B17" s="290">
        <v>67</v>
      </c>
      <c r="C17" s="315"/>
      <c r="D17" s="291">
        <f t="shared" ref="D17:D22" si="6">SUM(J16)</f>
        <v>85</v>
      </c>
      <c r="E17" s="329"/>
      <c r="F17" s="292">
        <v>100</v>
      </c>
      <c r="G17" s="329"/>
      <c r="H17" s="301">
        <v>100</v>
      </c>
      <c r="I17" s="304"/>
      <c r="J17" s="294">
        <f t="shared" si="5"/>
        <v>77</v>
      </c>
    </row>
    <row r="18" spans="1:10" ht="18" customHeight="1">
      <c r="A18" s="289">
        <v>44461</v>
      </c>
      <c r="B18" s="290">
        <v>64</v>
      </c>
      <c r="C18" s="315"/>
      <c r="D18" s="291">
        <f t="shared" si="6"/>
        <v>77</v>
      </c>
      <c r="E18" s="329"/>
      <c r="F18" s="292">
        <v>100</v>
      </c>
      <c r="G18" s="329"/>
      <c r="H18" s="301">
        <v>100</v>
      </c>
      <c r="I18" s="304"/>
      <c r="J18" s="294">
        <f t="shared" si="5"/>
        <v>74</v>
      </c>
    </row>
    <row r="19" spans="1:10" ht="18" customHeight="1">
      <c r="A19" s="289">
        <v>44462</v>
      </c>
      <c r="B19" s="290">
        <v>51</v>
      </c>
      <c r="C19" s="315"/>
      <c r="D19" s="291">
        <f t="shared" si="6"/>
        <v>74</v>
      </c>
      <c r="E19" s="329"/>
      <c r="F19" s="292">
        <v>100</v>
      </c>
      <c r="G19" s="329"/>
      <c r="H19" s="301">
        <v>100</v>
      </c>
      <c r="I19" s="304"/>
      <c r="J19" s="294">
        <f t="shared" si="5"/>
        <v>61</v>
      </c>
    </row>
    <row r="20" spans="1:10" ht="18" customHeight="1">
      <c r="A20" s="289">
        <v>44463</v>
      </c>
      <c r="B20" s="290">
        <v>10</v>
      </c>
      <c r="C20" s="315"/>
      <c r="D20" s="291">
        <f t="shared" si="6"/>
        <v>61</v>
      </c>
      <c r="E20" s="329"/>
      <c r="F20" s="292">
        <v>100</v>
      </c>
      <c r="G20" s="329"/>
      <c r="H20" s="301">
        <v>100</v>
      </c>
      <c r="I20" s="304"/>
      <c r="J20" s="294">
        <f t="shared" si="5"/>
        <v>20</v>
      </c>
    </row>
    <row r="21" spans="1:10" ht="18" customHeight="1">
      <c r="A21" s="295">
        <v>44464</v>
      </c>
      <c r="B21" s="296">
        <v>11</v>
      </c>
      <c r="C21" s="318"/>
      <c r="D21" s="297">
        <f t="shared" si="6"/>
        <v>20</v>
      </c>
      <c r="E21" s="330"/>
      <c r="F21" s="298">
        <v>30</v>
      </c>
      <c r="G21" s="331"/>
      <c r="H21" s="299">
        <v>30</v>
      </c>
      <c r="I21" s="300"/>
      <c r="J21" s="300">
        <f t="shared" si="5"/>
        <v>21</v>
      </c>
    </row>
    <row r="22" spans="1:10" ht="18" customHeight="1">
      <c r="A22" s="295">
        <v>44465</v>
      </c>
      <c r="B22" s="296">
        <v>12</v>
      </c>
      <c r="C22" s="318"/>
      <c r="D22" s="297">
        <f t="shared" si="6"/>
        <v>21</v>
      </c>
      <c r="E22" s="330"/>
      <c r="F22" s="298">
        <v>30</v>
      </c>
      <c r="G22" s="331"/>
      <c r="H22" s="299">
        <v>30</v>
      </c>
      <c r="I22" s="300"/>
      <c r="J22" s="300">
        <f>SUM(B22+15)</f>
        <v>27</v>
      </c>
    </row>
    <row r="23" spans="1:10" ht="18" customHeight="1">
      <c r="A23" s="289">
        <v>44466</v>
      </c>
      <c r="B23" s="290">
        <v>67</v>
      </c>
      <c r="C23" s="315"/>
      <c r="D23" s="291">
        <f t="shared" ref="D23" si="7">SUM(J22+10)</f>
        <v>37</v>
      </c>
      <c r="E23" s="329"/>
      <c r="F23" s="302">
        <v>90</v>
      </c>
      <c r="G23" s="334"/>
      <c r="H23" s="293">
        <v>90</v>
      </c>
      <c r="I23" s="294"/>
      <c r="J23" s="294">
        <f>SUM(B23+10)</f>
        <v>77</v>
      </c>
    </row>
    <row r="24" spans="1:10" ht="18" customHeight="1">
      <c r="A24" s="289">
        <v>44467</v>
      </c>
      <c r="B24" s="290">
        <v>67</v>
      </c>
      <c r="C24" s="315"/>
      <c r="D24" s="291">
        <f t="shared" ref="D24:D29" si="8">SUM(J23)</f>
        <v>77</v>
      </c>
      <c r="E24" s="329"/>
      <c r="F24" s="302">
        <v>90</v>
      </c>
      <c r="G24" s="334"/>
      <c r="H24" s="293">
        <v>90</v>
      </c>
      <c r="I24" s="294"/>
      <c r="J24" s="294">
        <f t="shared" ref="J24:J28" si="9">SUM(B24+10)</f>
        <v>77</v>
      </c>
    </row>
    <row r="25" spans="1:10" ht="18" customHeight="1">
      <c r="A25" s="289">
        <v>44468</v>
      </c>
      <c r="B25" s="290">
        <v>67</v>
      </c>
      <c r="C25" s="315"/>
      <c r="D25" s="291">
        <f t="shared" si="8"/>
        <v>77</v>
      </c>
      <c r="E25" s="329"/>
      <c r="F25" s="302">
        <v>90</v>
      </c>
      <c r="G25" s="334"/>
      <c r="H25" s="293">
        <v>90</v>
      </c>
      <c r="I25" s="294"/>
      <c r="J25" s="294">
        <f t="shared" si="9"/>
        <v>77</v>
      </c>
    </row>
    <row r="26" spans="1:10" ht="18" customHeight="1">
      <c r="A26" s="289">
        <v>44469</v>
      </c>
      <c r="B26" s="290">
        <v>65</v>
      </c>
      <c r="C26" s="315"/>
      <c r="D26" s="291">
        <f t="shared" si="8"/>
        <v>77</v>
      </c>
      <c r="E26" s="329"/>
      <c r="F26" s="302">
        <v>90</v>
      </c>
      <c r="G26" s="334"/>
      <c r="H26" s="293">
        <v>90</v>
      </c>
      <c r="I26" s="294"/>
      <c r="J26" s="294">
        <f t="shared" si="9"/>
        <v>75</v>
      </c>
    </row>
    <row r="27" spans="1:10" ht="18" customHeight="1">
      <c r="A27" s="289">
        <v>44470</v>
      </c>
      <c r="B27" s="290">
        <v>12</v>
      </c>
      <c r="C27" s="315"/>
      <c r="D27" s="291">
        <f t="shared" si="8"/>
        <v>75</v>
      </c>
      <c r="E27" s="329"/>
      <c r="F27" s="302">
        <v>90</v>
      </c>
      <c r="G27" s="334"/>
      <c r="H27" s="293">
        <v>90</v>
      </c>
      <c r="I27" s="294"/>
      <c r="J27" s="294">
        <f t="shared" si="9"/>
        <v>22</v>
      </c>
    </row>
    <row r="28" spans="1:10" ht="18" customHeight="1">
      <c r="A28" s="295">
        <v>44471</v>
      </c>
      <c r="B28" s="296">
        <v>18</v>
      </c>
      <c r="C28" s="318"/>
      <c r="D28" s="297">
        <f t="shared" si="8"/>
        <v>22</v>
      </c>
      <c r="E28" s="330"/>
      <c r="F28" s="298">
        <v>20</v>
      </c>
      <c r="G28" s="331"/>
      <c r="H28" s="299">
        <v>20</v>
      </c>
      <c r="I28" s="300"/>
      <c r="J28" s="300">
        <f t="shared" si="9"/>
        <v>28</v>
      </c>
    </row>
    <row r="29" spans="1:10" ht="18" customHeight="1">
      <c r="A29" s="295">
        <v>44472</v>
      </c>
      <c r="B29" s="296">
        <v>14</v>
      </c>
      <c r="C29" s="318"/>
      <c r="D29" s="297">
        <f t="shared" si="8"/>
        <v>28</v>
      </c>
      <c r="E29" s="330"/>
      <c r="F29" s="298">
        <v>20</v>
      </c>
      <c r="G29" s="331"/>
      <c r="H29" s="299">
        <v>20</v>
      </c>
      <c r="I29" s="300"/>
      <c r="J29" s="300">
        <f>SUM(B29+15)</f>
        <v>29</v>
      </c>
    </row>
    <row r="30" spans="1:10" ht="18" customHeight="1">
      <c r="A30" s="289">
        <v>44473</v>
      </c>
      <c r="B30" s="290">
        <v>64</v>
      </c>
      <c r="C30" s="315"/>
      <c r="D30" s="291">
        <f t="shared" ref="D30" si="10">SUM(J29+10)</f>
        <v>39</v>
      </c>
      <c r="E30" s="329"/>
      <c r="F30" s="302">
        <v>90</v>
      </c>
      <c r="G30" s="334"/>
      <c r="H30" s="293">
        <v>90</v>
      </c>
      <c r="I30" s="294"/>
      <c r="J30" s="294">
        <f t="shared" ref="J30:J35" si="11">SUM(B30+10)</f>
        <v>74</v>
      </c>
    </row>
    <row r="31" spans="1:10" ht="18" customHeight="1">
      <c r="A31" s="289">
        <v>44474</v>
      </c>
      <c r="B31" s="290">
        <v>64</v>
      </c>
      <c r="C31" s="315"/>
      <c r="D31" s="291">
        <f t="shared" ref="D31:D36" si="12">SUM(J30)</f>
        <v>74</v>
      </c>
      <c r="E31" s="329"/>
      <c r="F31" s="302">
        <v>90</v>
      </c>
      <c r="G31" s="334"/>
      <c r="H31" s="293">
        <v>90</v>
      </c>
      <c r="I31" s="294"/>
      <c r="J31" s="294">
        <f t="shared" si="11"/>
        <v>74</v>
      </c>
    </row>
    <row r="32" spans="1:10" ht="18" customHeight="1">
      <c r="A32" s="289">
        <v>44475</v>
      </c>
      <c r="B32" s="290">
        <v>66</v>
      </c>
      <c r="C32" s="315"/>
      <c r="D32" s="291">
        <f t="shared" si="12"/>
        <v>74</v>
      </c>
      <c r="E32" s="329"/>
      <c r="F32" s="302">
        <v>90</v>
      </c>
      <c r="G32" s="334"/>
      <c r="H32" s="293">
        <v>90</v>
      </c>
      <c r="I32" s="294"/>
      <c r="J32" s="294">
        <f t="shared" si="11"/>
        <v>76</v>
      </c>
    </row>
    <row r="33" spans="1:10" ht="18" customHeight="1">
      <c r="A33" s="289">
        <v>44476</v>
      </c>
      <c r="B33" s="290">
        <v>62</v>
      </c>
      <c r="C33" s="315"/>
      <c r="D33" s="291">
        <f t="shared" si="12"/>
        <v>76</v>
      </c>
      <c r="E33" s="329"/>
      <c r="F33" s="302">
        <v>90</v>
      </c>
      <c r="G33" s="334"/>
      <c r="H33" s="293">
        <v>90</v>
      </c>
      <c r="I33" s="294"/>
      <c r="J33" s="294">
        <f t="shared" si="11"/>
        <v>72</v>
      </c>
    </row>
    <row r="34" spans="1:10" ht="18" customHeight="1">
      <c r="A34" s="289">
        <v>44477</v>
      </c>
      <c r="B34" s="290">
        <v>8</v>
      </c>
      <c r="C34" s="315"/>
      <c r="D34" s="291">
        <f t="shared" si="12"/>
        <v>72</v>
      </c>
      <c r="E34" s="329"/>
      <c r="F34" s="302">
        <v>90</v>
      </c>
      <c r="G34" s="334"/>
      <c r="H34" s="293">
        <v>90</v>
      </c>
      <c r="I34" s="294"/>
      <c r="J34" s="294">
        <f t="shared" si="11"/>
        <v>18</v>
      </c>
    </row>
    <row r="35" spans="1:10" ht="18" customHeight="1">
      <c r="A35" s="295">
        <v>44478</v>
      </c>
      <c r="B35" s="296">
        <v>6</v>
      </c>
      <c r="C35" s="318"/>
      <c r="D35" s="297">
        <f t="shared" si="12"/>
        <v>18</v>
      </c>
      <c r="E35" s="330"/>
      <c r="F35" s="298">
        <v>20</v>
      </c>
      <c r="G35" s="331"/>
      <c r="H35" s="299">
        <v>20</v>
      </c>
      <c r="I35" s="300"/>
      <c r="J35" s="300">
        <f t="shared" si="11"/>
        <v>16</v>
      </c>
    </row>
    <row r="36" spans="1:10" ht="18" customHeight="1">
      <c r="A36" s="295">
        <v>44479</v>
      </c>
      <c r="B36" s="296">
        <v>17</v>
      </c>
      <c r="C36" s="318"/>
      <c r="D36" s="297">
        <f t="shared" si="12"/>
        <v>16</v>
      </c>
      <c r="E36" s="330"/>
      <c r="F36" s="298">
        <v>20</v>
      </c>
      <c r="G36" s="331"/>
      <c r="H36" s="299">
        <v>20</v>
      </c>
      <c r="I36" s="300"/>
      <c r="J36" s="300">
        <f>SUM(B36+15)</f>
        <v>32</v>
      </c>
    </row>
    <row r="37" spans="1:10" ht="18" customHeight="1">
      <c r="A37" s="289">
        <v>44480</v>
      </c>
      <c r="B37" s="290">
        <v>71</v>
      </c>
      <c r="C37" s="315"/>
      <c r="D37" s="291">
        <f t="shared" ref="D37" si="13">SUM(J36+10)</f>
        <v>42</v>
      </c>
      <c r="E37" s="329"/>
      <c r="F37" s="302">
        <v>90</v>
      </c>
      <c r="G37" s="334"/>
      <c r="H37" s="293">
        <v>90</v>
      </c>
      <c r="I37" s="294"/>
      <c r="J37" s="294">
        <f t="shared" ref="J37:J42" si="14">SUM(B37+10)</f>
        <v>81</v>
      </c>
    </row>
    <row r="38" spans="1:10" ht="18" customHeight="1">
      <c r="A38" s="289">
        <v>44481</v>
      </c>
      <c r="B38" s="290">
        <v>72</v>
      </c>
      <c r="C38" s="315"/>
      <c r="D38" s="291">
        <f t="shared" ref="D38:D43" si="15">SUM(J37)</f>
        <v>81</v>
      </c>
      <c r="E38" s="329"/>
      <c r="F38" s="302">
        <v>90</v>
      </c>
      <c r="G38" s="334"/>
      <c r="H38" s="293">
        <v>90</v>
      </c>
      <c r="I38" s="294"/>
      <c r="J38" s="294">
        <f t="shared" si="14"/>
        <v>82</v>
      </c>
    </row>
    <row r="39" spans="1:10" ht="18" customHeight="1">
      <c r="A39" s="289">
        <v>44482</v>
      </c>
      <c r="B39" s="290">
        <v>69</v>
      </c>
      <c r="C39" s="315"/>
      <c r="D39" s="291">
        <f t="shared" si="15"/>
        <v>82</v>
      </c>
      <c r="E39" s="329"/>
      <c r="F39" s="302">
        <v>90</v>
      </c>
      <c r="G39" s="334"/>
      <c r="H39" s="293">
        <v>90</v>
      </c>
      <c r="I39" s="294"/>
      <c r="J39" s="294">
        <f t="shared" si="14"/>
        <v>79</v>
      </c>
    </row>
    <row r="40" spans="1:10" ht="18" customHeight="1">
      <c r="A40" s="303">
        <v>44483</v>
      </c>
      <c r="B40" s="117">
        <v>65</v>
      </c>
      <c r="C40" s="317"/>
      <c r="D40" s="291">
        <f t="shared" si="15"/>
        <v>79</v>
      </c>
      <c r="E40" s="329"/>
      <c r="F40" s="302">
        <v>90</v>
      </c>
      <c r="G40" s="334"/>
      <c r="H40" s="293">
        <v>90</v>
      </c>
      <c r="I40" s="294"/>
      <c r="J40" s="294">
        <f t="shared" si="14"/>
        <v>75</v>
      </c>
    </row>
    <row r="41" spans="1:10" ht="18" customHeight="1">
      <c r="A41" s="303">
        <v>44484</v>
      </c>
      <c r="B41" s="117">
        <v>10</v>
      </c>
      <c r="C41" s="317"/>
      <c r="D41" s="291">
        <f t="shared" si="15"/>
        <v>75</v>
      </c>
      <c r="E41" s="329"/>
      <c r="F41" s="302">
        <v>90</v>
      </c>
      <c r="G41" s="334"/>
      <c r="H41" s="293">
        <v>90</v>
      </c>
      <c r="I41" s="294"/>
      <c r="J41" s="294">
        <f t="shared" si="14"/>
        <v>20</v>
      </c>
    </row>
    <row r="42" spans="1:10" ht="18" customHeight="1">
      <c r="A42" s="295">
        <v>44485</v>
      </c>
      <c r="B42" s="296">
        <v>9</v>
      </c>
      <c r="C42" s="318"/>
      <c r="D42" s="297">
        <f t="shared" si="15"/>
        <v>20</v>
      </c>
      <c r="E42" s="330"/>
      <c r="F42" s="298">
        <v>20</v>
      </c>
      <c r="G42" s="331"/>
      <c r="H42" s="299">
        <v>20</v>
      </c>
      <c r="I42" s="300"/>
      <c r="J42" s="300">
        <f t="shared" si="14"/>
        <v>19</v>
      </c>
    </row>
    <row r="43" spans="1:10" ht="18" customHeight="1">
      <c r="A43" s="295">
        <v>44486</v>
      </c>
      <c r="B43" s="296">
        <v>19</v>
      </c>
      <c r="C43" s="318"/>
      <c r="D43" s="297">
        <f t="shared" si="15"/>
        <v>19</v>
      </c>
      <c r="E43" s="330"/>
      <c r="F43" s="298">
        <v>20</v>
      </c>
      <c r="G43" s="331"/>
      <c r="H43" s="299">
        <v>20</v>
      </c>
      <c r="I43" s="300"/>
      <c r="J43" s="300">
        <f>SUM(B43+15)</f>
        <v>34</v>
      </c>
    </row>
    <row r="44" spans="1:10" ht="18" customHeight="1">
      <c r="A44" s="289">
        <v>44487</v>
      </c>
      <c r="B44" s="290"/>
      <c r="C44" s="315"/>
      <c r="D44" s="291">
        <v>70</v>
      </c>
      <c r="E44" s="329"/>
      <c r="F44" s="292">
        <v>80</v>
      </c>
      <c r="G44" s="329"/>
      <c r="H44" s="301">
        <v>80</v>
      </c>
      <c r="I44" s="304"/>
      <c r="J44" s="304">
        <v>70</v>
      </c>
    </row>
    <row r="45" spans="1:10" ht="18" customHeight="1">
      <c r="A45" s="289">
        <v>44488</v>
      </c>
      <c r="B45" s="290"/>
      <c r="C45" s="315"/>
      <c r="D45" s="291">
        <v>70</v>
      </c>
      <c r="E45" s="329"/>
      <c r="F45" s="292">
        <v>80</v>
      </c>
      <c r="G45" s="329"/>
      <c r="H45" s="301">
        <v>80</v>
      </c>
      <c r="I45" s="304"/>
      <c r="J45" s="304">
        <v>70</v>
      </c>
    </row>
    <row r="46" spans="1:10" ht="18" customHeight="1">
      <c r="A46" s="289">
        <v>44489</v>
      </c>
      <c r="B46" s="290"/>
      <c r="C46" s="315"/>
      <c r="D46" s="291">
        <v>70</v>
      </c>
      <c r="E46" s="329"/>
      <c r="F46" s="292">
        <v>80</v>
      </c>
      <c r="G46" s="329"/>
      <c r="H46" s="301">
        <v>80</v>
      </c>
      <c r="I46" s="304"/>
      <c r="J46" s="304">
        <v>70</v>
      </c>
    </row>
    <row r="47" spans="1:10" ht="18" customHeight="1">
      <c r="A47" s="303">
        <v>44490</v>
      </c>
      <c r="B47" s="117"/>
      <c r="C47" s="317"/>
      <c r="D47" s="291">
        <v>70</v>
      </c>
      <c r="E47" s="329"/>
      <c r="F47" s="292">
        <v>80</v>
      </c>
      <c r="G47" s="329"/>
      <c r="H47" s="301">
        <v>80</v>
      </c>
      <c r="I47" s="304"/>
      <c r="J47" s="304">
        <v>70</v>
      </c>
    </row>
    <row r="48" spans="1:10" ht="18" customHeight="1">
      <c r="A48" s="303">
        <v>44491</v>
      </c>
      <c r="B48" s="117"/>
      <c r="C48" s="317"/>
      <c r="D48" s="291">
        <v>70</v>
      </c>
      <c r="E48" s="329"/>
      <c r="F48" s="292">
        <v>80</v>
      </c>
      <c r="G48" s="329"/>
      <c r="H48" s="301">
        <v>80</v>
      </c>
      <c r="I48" s="304"/>
      <c r="J48" s="304">
        <v>70</v>
      </c>
    </row>
    <row r="49" spans="1:10" ht="18" customHeight="1">
      <c r="A49" s="295">
        <v>44492</v>
      </c>
      <c r="B49" s="296"/>
      <c r="C49" s="318"/>
      <c r="D49" s="305">
        <v>20</v>
      </c>
      <c r="E49" s="331"/>
      <c r="F49" s="298">
        <v>20</v>
      </c>
      <c r="G49" s="331"/>
      <c r="H49" s="299">
        <v>20</v>
      </c>
      <c r="I49" s="300"/>
      <c r="J49" s="300">
        <v>20</v>
      </c>
    </row>
    <row r="50" spans="1:10" ht="18" customHeight="1">
      <c r="A50" s="295">
        <v>44493</v>
      </c>
      <c r="B50" s="296"/>
      <c r="C50" s="318"/>
      <c r="D50" s="305">
        <v>20</v>
      </c>
      <c r="E50" s="331"/>
      <c r="F50" s="298">
        <v>20</v>
      </c>
      <c r="G50" s="331"/>
      <c r="H50" s="299">
        <v>20</v>
      </c>
      <c r="I50" s="300"/>
      <c r="J50" s="300">
        <v>20</v>
      </c>
    </row>
    <row r="51" spans="1:10" ht="18" customHeight="1">
      <c r="A51" s="289">
        <v>44494</v>
      </c>
      <c r="B51" s="290"/>
      <c r="C51" s="315"/>
      <c r="D51" s="291">
        <v>70</v>
      </c>
      <c r="E51" s="329"/>
      <c r="F51" s="292">
        <v>70</v>
      </c>
      <c r="G51" s="329"/>
      <c r="H51" s="293">
        <v>70</v>
      </c>
      <c r="I51" s="294"/>
      <c r="J51" s="304">
        <v>70</v>
      </c>
    </row>
    <row r="52" spans="1:10" ht="18" customHeight="1">
      <c r="A52" s="289">
        <v>44495</v>
      </c>
      <c r="B52" s="290"/>
      <c r="C52" s="315"/>
      <c r="D52" s="291">
        <v>70</v>
      </c>
      <c r="E52" s="329"/>
      <c r="F52" s="292">
        <v>70</v>
      </c>
      <c r="G52" s="329"/>
      <c r="H52" s="293">
        <v>70</v>
      </c>
      <c r="I52" s="294"/>
      <c r="J52" s="304">
        <v>70</v>
      </c>
    </row>
    <row r="53" spans="1:10" ht="18" customHeight="1">
      <c r="A53" s="289">
        <v>44496</v>
      </c>
      <c r="B53" s="290"/>
      <c r="C53" s="315"/>
      <c r="D53" s="291">
        <v>70</v>
      </c>
      <c r="E53" s="329"/>
      <c r="F53" s="292">
        <v>70</v>
      </c>
      <c r="G53" s="329"/>
      <c r="H53" s="293">
        <v>70</v>
      </c>
      <c r="I53" s="294"/>
      <c r="J53" s="304">
        <v>70</v>
      </c>
    </row>
    <row r="54" spans="1:10" ht="18" customHeight="1">
      <c r="A54" s="303">
        <v>44497</v>
      </c>
      <c r="B54" s="117"/>
      <c r="C54" s="317"/>
      <c r="D54" s="291">
        <v>70</v>
      </c>
      <c r="E54" s="329"/>
      <c r="F54" s="292">
        <v>70</v>
      </c>
      <c r="G54" s="329"/>
      <c r="H54" s="293">
        <v>70</v>
      </c>
      <c r="I54" s="294"/>
      <c r="J54" s="304">
        <v>70</v>
      </c>
    </row>
    <row r="55" spans="1:10" ht="18" customHeight="1">
      <c r="A55" s="303">
        <v>44498</v>
      </c>
      <c r="B55" s="117"/>
      <c r="C55" s="317"/>
      <c r="D55" s="291">
        <v>70</v>
      </c>
      <c r="E55" s="329"/>
      <c r="F55" s="292">
        <v>70</v>
      </c>
      <c r="G55" s="329"/>
      <c r="H55" s="293">
        <v>70</v>
      </c>
      <c r="I55" s="294"/>
      <c r="J55" s="304">
        <v>70</v>
      </c>
    </row>
    <row r="56" spans="1:10" ht="18" customHeight="1">
      <c r="A56" s="295">
        <v>44499</v>
      </c>
      <c r="B56" s="296"/>
      <c r="C56" s="318"/>
      <c r="D56" s="305">
        <v>20</v>
      </c>
      <c r="E56" s="331"/>
      <c r="F56" s="298">
        <v>20</v>
      </c>
      <c r="G56" s="331"/>
      <c r="H56" s="299">
        <v>20</v>
      </c>
      <c r="I56" s="300"/>
      <c r="J56" s="300">
        <v>20</v>
      </c>
    </row>
    <row r="57" spans="1:10" ht="18" customHeight="1">
      <c r="A57" s="295">
        <v>44500</v>
      </c>
      <c r="B57" s="296"/>
      <c r="C57" s="318"/>
      <c r="D57" s="305">
        <v>20</v>
      </c>
      <c r="E57" s="331"/>
      <c r="F57" s="298">
        <v>20</v>
      </c>
      <c r="G57" s="331"/>
      <c r="H57" s="299">
        <v>20</v>
      </c>
      <c r="I57" s="300"/>
      <c r="J57" s="300">
        <v>20</v>
      </c>
    </row>
    <row r="58" spans="1:10" ht="18" customHeight="1">
      <c r="A58" s="289">
        <v>44501</v>
      </c>
      <c r="B58" s="290"/>
      <c r="C58" s="315"/>
      <c r="D58" s="291">
        <v>70</v>
      </c>
      <c r="E58" s="329"/>
      <c r="F58" s="292">
        <v>70</v>
      </c>
      <c r="G58" s="329"/>
      <c r="H58" s="293">
        <v>70</v>
      </c>
      <c r="I58" s="294"/>
      <c r="J58" s="304">
        <v>70</v>
      </c>
    </row>
    <row r="59" spans="1:10" ht="18" customHeight="1">
      <c r="A59" s="289">
        <v>44502</v>
      </c>
      <c r="B59" s="290"/>
      <c r="C59" s="315"/>
      <c r="D59" s="291">
        <v>70</v>
      </c>
      <c r="E59" s="329"/>
      <c r="F59" s="292">
        <v>70</v>
      </c>
      <c r="G59" s="329"/>
      <c r="H59" s="293">
        <v>70</v>
      </c>
      <c r="I59" s="294"/>
      <c r="J59" s="304">
        <v>70</v>
      </c>
    </row>
    <row r="60" spans="1:10" ht="18" customHeight="1">
      <c r="A60" s="289">
        <v>44503</v>
      </c>
      <c r="B60" s="290"/>
      <c r="C60" s="315"/>
      <c r="D60" s="291">
        <v>70</v>
      </c>
      <c r="E60" s="329"/>
      <c r="F60" s="292">
        <v>70</v>
      </c>
      <c r="G60" s="329"/>
      <c r="H60" s="293">
        <v>70</v>
      </c>
      <c r="I60" s="294"/>
      <c r="J60" s="304">
        <v>70</v>
      </c>
    </row>
    <row r="61" spans="1:10" ht="18" customHeight="1">
      <c r="A61" s="303">
        <v>44504</v>
      </c>
      <c r="B61" s="117"/>
      <c r="C61" s="317"/>
      <c r="D61" s="291">
        <v>70</v>
      </c>
      <c r="E61" s="329"/>
      <c r="F61" s="292">
        <v>70</v>
      </c>
      <c r="G61" s="329"/>
      <c r="H61" s="293">
        <v>70</v>
      </c>
      <c r="I61" s="294"/>
      <c r="J61" s="304">
        <v>70</v>
      </c>
    </row>
    <row r="62" spans="1:10" ht="18" customHeight="1">
      <c r="A62" s="303">
        <v>44505</v>
      </c>
      <c r="B62" s="117"/>
      <c r="C62" s="317"/>
      <c r="D62" s="291">
        <v>70</v>
      </c>
      <c r="E62" s="329"/>
      <c r="F62" s="292">
        <v>70</v>
      </c>
      <c r="G62" s="329"/>
      <c r="H62" s="293">
        <v>70</v>
      </c>
      <c r="I62" s="294"/>
      <c r="J62" s="304">
        <v>70</v>
      </c>
    </row>
    <row r="63" spans="1:10" ht="18" customHeight="1">
      <c r="A63" s="295">
        <v>44506</v>
      </c>
      <c r="B63" s="296"/>
      <c r="C63" s="318"/>
      <c r="D63" s="305">
        <v>20</v>
      </c>
      <c r="E63" s="331"/>
      <c r="F63" s="298">
        <v>20</v>
      </c>
      <c r="G63" s="331"/>
      <c r="H63" s="299">
        <v>20</v>
      </c>
      <c r="I63" s="300"/>
      <c r="J63" s="300">
        <v>20</v>
      </c>
    </row>
    <row r="64" spans="1:10" ht="18" customHeight="1">
      <c r="A64" s="295">
        <v>44507</v>
      </c>
      <c r="B64" s="296"/>
      <c r="C64" s="318"/>
      <c r="D64" s="305">
        <v>20</v>
      </c>
      <c r="E64" s="331"/>
      <c r="F64" s="298">
        <v>20</v>
      </c>
      <c r="G64" s="331"/>
      <c r="H64" s="299">
        <v>20</v>
      </c>
      <c r="I64" s="300"/>
      <c r="J64" s="300">
        <v>20</v>
      </c>
    </row>
    <row r="65" spans="1:10" ht="18" customHeight="1">
      <c r="A65" s="289">
        <v>44508</v>
      </c>
      <c r="B65" s="290"/>
      <c r="C65" s="315"/>
      <c r="D65" s="291">
        <v>70</v>
      </c>
      <c r="E65" s="329"/>
      <c r="F65" s="292">
        <v>70</v>
      </c>
      <c r="G65" s="329"/>
      <c r="H65" s="293">
        <v>70</v>
      </c>
      <c r="I65" s="294"/>
      <c r="J65" s="294">
        <v>70</v>
      </c>
    </row>
    <row r="66" spans="1:10" ht="18" customHeight="1">
      <c r="A66" s="289">
        <v>44509</v>
      </c>
      <c r="B66" s="290"/>
      <c r="C66" s="315"/>
      <c r="D66" s="291">
        <v>70</v>
      </c>
      <c r="E66" s="329"/>
      <c r="F66" s="292">
        <v>70</v>
      </c>
      <c r="G66" s="329"/>
      <c r="H66" s="293">
        <v>70</v>
      </c>
      <c r="I66" s="294"/>
      <c r="J66" s="304">
        <v>70</v>
      </c>
    </row>
    <row r="67" spans="1:10" ht="18" customHeight="1">
      <c r="A67" s="289">
        <v>44510</v>
      </c>
      <c r="B67" s="290"/>
      <c r="C67" s="315"/>
      <c r="D67" s="291">
        <v>70</v>
      </c>
      <c r="E67" s="329"/>
      <c r="F67" s="292">
        <v>70</v>
      </c>
      <c r="G67" s="329"/>
      <c r="H67" s="293">
        <v>70</v>
      </c>
      <c r="I67" s="294"/>
      <c r="J67" s="304">
        <v>70</v>
      </c>
    </row>
    <row r="68" spans="1:10" ht="18" customHeight="1">
      <c r="A68" s="303">
        <v>44511</v>
      </c>
      <c r="B68" s="117"/>
      <c r="C68" s="317"/>
      <c r="D68" s="291">
        <v>70</v>
      </c>
      <c r="E68" s="329"/>
      <c r="F68" s="292">
        <v>70</v>
      </c>
      <c r="G68" s="329"/>
      <c r="H68" s="293">
        <v>70</v>
      </c>
      <c r="I68" s="294"/>
      <c r="J68" s="304">
        <v>70</v>
      </c>
    </row>
    <row r="69" spans="1:10" ht="18" customHeight="1">
      <c r="A69" s="303">
        <v>44512</v>
      </c>
      <c r="B69" s="117"/>
      <c r="C69" s="317"/>
      <c r="D69" s="291">
        <v>70</v>
      </c>
      <c r="E69" s="329"/>
      <c r="F69" s="292">
        <v>70</v>
      </c>
      <c r="G69" s="329"/>
      <c r="H69" s="306"/>
      <c r="I69" s="307"/>
      <c r="J69" s="307"/>
    </row>
    <row r="70" spans="1:10" ht="18" customHeight="1">
      <c r="A70" s="308">
        <v>44513</v>
      </c>
      <c r="B70" s="309"/>
      <c r="C70" s="327"/>
      <c r="D70" s="310"/>
      <c r="E70" s="332"/>
      <c r="F70" s="311"/>
      <c r="G70" s="333"/>
      <c r="H70" s="312"/>
      <c r="I70" s="313"/>
      <c r="J70" s="313"/>
    </row>
    <row r="71" spans="1:10" ht="18" customHeight="1">
      <c r="A71" s="308">
        <v>44514</v>
      </c>
      <c r="B71" s="309"/>
      <c r="C71" s="327"/>
      <c r="D71" s="310"/>
      <c r="E71" s="332"/>
      <c r="F71" s="311"/>
      <c r="G71" s="333"/>
      <c r="H71" s="312"/>
      <c r="I71" s="313"/>
      <c r="J71" s="313"/>
    </row>
    <row r="72" spans="1:10" ht="18" customHeight="1">
      <c r="A72" s="308">
        <v>44515</v>
      </c>
      <c r="B72" s="309"/>
      <c r="C72" s="327"/>
      <c r="D72" s="314"/>
      <c r="E72" s="333"/>
      <c r="F72" s="311"/>
      <c r="G72" s="333"/>
      <c r="H72" s="306"/>
      <c r="I72" s="307"/>
      <c r="J72" s="307"/>
    </row>
    <row r="73" spans="1:10" ht="18" customHeight="1">
      <c r="A73" s="308">
        <v>44516</v>
      </c>
      <c r="B73" s="309"/>
      <c r="C73" s="327"/>
      <c r="D73" s="314"/>
      <c r="E73" s="333"/>
      <c r="F73" s="311"/>
      <c r="G73" s="333"/>
      <c r="H73" s="306"/>
      <c r="I73" s="307"/>
      <c r="J73" s="307"/>
    </row>
    <row r="74" spans="1:10" ht="18" customHeight="1">
      <c r="A74" s="308">
        <v>44517</v>
      </c>
      <c r="B74" s="309"/>
      <c r="C74" s="327"/>
      <c r="D74" s="314"/>
      <c r="E74" s="333"/>
      <c r="F74" s="311"/>
      <c r="G74" s="333"/>
      <c r="H74" s="306"/>
      <c r="I74" s="307"/>
      <c r="J74" s="307"/>
    </row>
    <row r="75" spans="1:10" ht="18" customHeight="1">
      <c r="A75" s="308">
        <v>44518</v>
      </c>
      <c r="B75" s="309"/>
      <c r="C75" s="327"/>
      <c r="D75" s="314"/>
      <c r="E75" s="333"/>
      <c r="F75" s="311"/>
      <c r="G75" s="333"/>
      <c r="H75" s="306"/>
      <c r="I75" s="307"/>
      <c r="J75" s="307"/>
    </row>
    <row r="76" spans="1:10" ht="18" customHeight="1">
      <c r="A76" s="308">
        <v>44519</v>
      </c>
      <c r="B76" s="309"/>
      <c r="C76" s="327"/>
      <c r="D76" s="314"/>
      <c r="E76" s="333"/>
      <c r="F76" s="311"/>
      <c r="G76" s="333"/>
      <c r="H76" s="306"/>
      <c r="I76" s="307"/>
      <c r="J76" s="307"/>
    </row>
    <row r="77" spans="1:10" ht="18" customHeight="1">
      <c r="A77" s="308">
        <v>44520</v>
      </c>
      <c r="B77" s="309"/>
      <c r="C77" s="327"/>
      <c r="D77" s="310"/>
      <c r="E77" s="332"/>
      <c r="F77" s="311"/>
      <c r="G77" s="333"/>
      <c r="H77" s="312"/>
      <c r="I77" s="313"/>
      <c r="J77" s="313"/>
    </row>
    <row r="78" spans="1:10" ht="18" customHeight="1">
      <c r="A78" s="308">
        <v>44521</v>
      </c>
      <c r="B78" s="309"/>
      <c r="C78" s="327"/>
      <c r="D78" s="310"/>
      <c r="E78" s="332"/>
      <c r="F78" s="311"/>
      <c r="G78" s="333"/>
      <c r="H78" s="312"/>
      <c r="I78" s="313"/>
      <c r="J78" s="313"/>
    </row>
    <row r="79" spans="1:10" ht="18" customHeight="1">
      <c r="A79" s="289">
        <v>44522</v>
      </c>
      <c r="B79" s="290"/>
      <c r="C79" s="315"/>
      <c r="D79" s="291">
        <v>70</v>
      </c>
      <c r="E79" s="329"/>
      <c r="F79" s="292">
        <v>70</v>
      </c>
      <c r="G79" s="329"/>
      <c r="H79" s="301">
        <v>70</v>
      </c>
      <c r="I79" s="304"/>
      <c r="J79" s="304">
        <v>70</v>
      </c>
    </row>
    <row r="80" spans="1:10" ht="18" customHeight="1">
      <c r="A80" s="289">
        <v>44523</v>
      </c>
      <c r="B80" s="290"/>
      <c r="C80" s="315"/>
      <c r="D80" s="291">
        <v>70</v>
      </c>
      <c r="E80" s="329"/>
      <c r="F80" s="292">
        <v>70</v>
      </c>
      <c r="G80" s="329"/>
      <c r="H80" s="301">
        <v>70</v>
      </c>
      <c r="I80" s="304"/>
      <c r="J80" s="304">
        <v>70</v>
      </c>
    </row>
    <row r="81" spans="1:10" ht="18" customHeight="1">
      <c r="A81" s="289">
        <v>44524</v>
      </c>
      <c r="B81" s="290"/>
      <c r="C81" s="315"/>
      <c r="D81" s="291">
        <v>70</v>
      </c>
      <c r="E81" s="329"/>
      <c r="F81" s="292">
        <v>70</v>
      </c>
      <c r="G81" s="329"/>
      <c r="H81" s="301">
        <v>70</v>
      </c>
      <c r="I81" s="304"/>
      <c r="J81" s="304">
        <v>70</v>
      </c>
    </row>
    <row r="82" spans="1:10" ht="18" customHeight="1">
      <c r="A82" s="303">
        <v>44525</v>
      </c>
      <c r="B82" s="117"/>
      <c r="C82" s="317"/>
      <c r="D82" s="291">
        <v>70</v>
      </c>
      <c r="E82" s="329"/>
      <c r="F82" s="292">
        <v>70</v>
      </c>
      <c r="G82" s="329"/>
      <c r="H82" s="301">
        <v>70</v>
      </c>
      <c r="I82" s="304"/>
      <c r="J82" s="304">
        <v>70</v>
      </c>
    </row>
    <row r="83" spans="1:10" ht="18" customHeight="1">
      <c r="A83" s="303">
        <v>44526</v>
      </c>
      <c r="B83" s="117"/>
      <c r="C83" s="317"/>
      <c r="D83" s="291">
        <v>70</v>
      </c>
      <c r="E83" s="329"/>
      <c r="F83" s="292">
        <v>70</v>
      </c>
      <c r="G83" s="329"/>
      <c r="H83" s="301">
        <v>70</v>
      </c>
      <c r="I83" s="304"/>
      <c r="J83" s="304">
        <v>70</v>
      </c>
    </row>
    <row r="84" spans="1:10" ht="18" customHeight="1">
      <c r="A84" s="295">
        <v>44527</v>
      </c>
      <c r="B84" s="296"/>
      <c r="C84" s="318"/>
      <c r="D84" s="305">
        <v>20</v>
      </c>
      <c r="E84" s="331"/>
      <c r="F84" s="298">
        <v>20</v>
      </c>
      <c r="G84" s="331"/>
      <c r="H84" s="299">
        <v>20</v>
      </c>
      <c r="I84" s="300"/>
      <c r="J84" s="300">
        <v>20</v>
      </c>
    </row>
    <row r="85" spans="1:10" ht="18" customHeight="1">
      <c r="A85" s="295">
        <v>44528</v>
      </c>
      <c r="B85" s="296"/>
      <c r="C85" s="318"/>
      <c r="D85" s="305">
        <v>20</v>
      </c>
      <c r="E85" s="331"/>
      <c r="F85" s="298">
        <v>20</v>
      </c>
      <c r="G85" s="331"/>
      <c r="H85" s="299">
        <v>20</v>
      </c>
      <c r="I85" s="300"/>
      <c r="J85" s="300">
        <v>20</v>
      </c>
    </row>
    <row r="86" spans="1:10" ht="18" customHeight="1" thickBot="1"/>
    <row r="87" spans="1:10" ht="24.65" customHeight="1" thickBot="1">
      <c r="A87" s="335"/>
      <c r="B87" s="395"/>
      <c r="C87" s="592" t="s">
        <v>423</v>
      </c>
      <c r="D87" s="593"/>
      <c r="E87" s="594" t="s">
        <v>424</v>
      </c>
      <c r="F87" s="594"/>
      <c r="G87" s="592" t="s">
        <v>425</v>
      </c>
      <c r="H87" s="593"/>
      <c r="I87" s="594" t="s">
        <v>426</v>
      </c>
      <c r="J87" s="593"/>
    </row>
    <row r="88" spans="1:10" ht="24.65" customHeight="1">
      <c r="A88" s="336">
        <v>44529</v>
      </c>
      <c r="B88" s="320"/>
      <c r="C88" s="340"/>
      <c r="D88" s="322">
        <v>70</v>
      </c>
      <c r="E88" s="321"/>
      <c r="F88" s="342">
        <v>70</v>
      </c>
      <c r="G88" s="343"/>
      <c r="H88" s="322">
        <v>70</v>
      </c>
      <c r="I88" s="321"/>
      <c r="J88" s="322">
        <v>70</v>
      </c>
    </row>
    <row r="89" spans="1:10" ht="24.65" customHeight="1">
      <c r="A89" s="337">
        <v>44530</v>
      </c>
      <c r="B89" s="315"/>
      <c r="C89" s="9"/>
      <c r="D89" s="301">
        <v>70</v>
      </c>
      <c r="E89" s="316"/>
      <c r="F89" s="291">
        <v>70</v>
      </c>
      <c r="G89" s="292"/>
      <c r="H89" s="301">
        <v>70</v>
      </c>
      <c r="I89" s="316"/>
      <c r="J89" s="301">
        <v>70</v>
      </c>
    </row>
    <row r="90" spans="1:10" ht="24.65" customHeight="1">
      <c r="A90" s="337">
        <v>44531</v>
      </c>
      <c r="B90" s="315"/>
      <c r="C90" s="9"/>
      <c r="D90" s="301">
        <v>70</v>
      </c>
      <c r="E90" s="316"/>
      <c r="F90" s="291">
        <v>70</v>
      </c>
      <c r="G90" s="292"/>
      <c r="H90" s="301">
        <v>70</v>
      </c>
      <c r="I90" s="316"/>
      <c r="J90" s="301">
        <v>70</v>
      </c>
    </row>
    <row r="91" spans="1:10" ht="24.65" customHeight="1">
      <c r="A91" s="338">
        <v>44532</v>
      </c>
      <c r="B91" s="317"/>
      <c r="C91" s="209"/>
      <c r="D91" s="301">
        <v>70</v>
      </c>
      <c r="E91" s="316"/>
      <c r="F91" s="291">
        <v>70</v>
      </c>
      <c r="G91" s="292"/>
      <c r="H91" s="301">
        <v>70</v>
      </c>
      <c r="I91" s="316"/>
      <c r="J91" s="301">
        <v>70</v>
      </c>
    </row>
    <row r="92" spans="1:10" ht="24.65" customHeight="1">
      <c r="A92" s="338">
        <v>44533</v>
      </c>
      <c r="B92" s="317"/>
      <c r="C92" s="209"/>
      <c r="D92" s="301">
        <v>70</v>
      </c>
      <c r="E92" s="316"/>
      <c r="F92" s="291">
        <v>70</v>
      </c>
      <c r="G92" s="292"/>
      <c r="H92" s="301">
        <v>70</v>
      </c>
      <c r="I92" s="316"/>
      <c r="J92" s="301">
        <v>70</v>
      </c>
    </row>
    <row r="93" spans="1:10" ht="24.65" customHeight="1">
      <c r="A93" s="339">
        <v>44534</v>
      </c>
      <c r="B93" s="318"/>
      <c r="C93" s="341"/>
      <c r="D93" s="299">
        <v>20</v>
      </c>
      <c r="E93" s="319"/>
      <c r="F93" s="305">
        <v>20</v>
      </c>
      <c r="G93" s="298"/>
      <c r="H93" s="299">
        <v>20</v>
      </c>
      <c r="I93" s="319"/>
      <c r="J93" s="299">
        <v>20</v>
      </c>
    </row>
    <row r="94" spans="1:10" ht="24.65" customHeight="1">
      <c r="A94" s="339">
        <v>44535</v>
      </c>
      <c r="B94" s="318"/>
      <c r="C94" s="341"/>
      <c r="D94" s="299">
        <v>20</v>
      </c>
      <c r="E94" s="319"/>
      <c r="F94" s="305">
        <v>20</v>
      </c>
      <c r="G94" s="298"/>
      <c r="H94" s="299">
        <v>20</v>
      </c>
      <c r="I94" s="319"/>
      <c r="J94" s="299">
        <v>20</v>
      </c>
    </row>
    <row r="95" spans="1:10" ht="24.65" customHeight="1">
      <c r="A95" s="337">
        <v>44536</v>
      </c>
      <c r="B95" s="315"/>
      <c r="C95" s="9"/>
      <c r="D95" s="301">
        <v>70</v>
      </c>
      <c r="E95" s="316"/>
      <c r="F95" s="291">
        <v>70</v>
      </c>
      <c r="G95" s="292"/>
      <c r="H95" s="301">
        <v>70</v>
      </c>
      <c r="I95" s="316"/>
      <c r="J95" s="301">
        <v>70</v>
      </c>
    </row>
    <row r="96" spans="1:10" ht="24.65" customHeight="1">
      <c r="A96" s="337">
        <v>44537</v>
      </c>
      <c r="B96" s="315"/>
      <c r="C96" s="9"/>
      <c r="D96" s="301">
        <v>70</v>
      </c>
      <c r="E96" s="316"/>
      <c r="F96" s="291">
        <v>70</v>
      </c>
      <c r="G96" s="292"/>
      <c r="H96" s="301">
        <v>70</v>
      </c>
      <c r="I96" s="316"/>
      <c r="J96" s="301">
        <v>70</v>
      </c>
    </row>
    <row r="97" spans="1:10" ht="24.65" customHeight="1">
      <c r="A97" s="337">
        <v>44538</v>
      </c>
      <c r="B97" s="315"/>
      <c r="C97" s="9"/>
      <c r="D97" s="301">
        <v>70</v>
      </c>
      <c r="E97" s="316"/>
      <c r="F97" s="291">
        <v>70</v>
      </c>
      <c r="G97" s="292"/>
      <c r="H97" s="301">
        <v>70</v>
      </c>
      <c r="I97" s="316"/>
      <c r="J97" s="301">
        <v>70</v>
      </c>
    </row>
    <row r="98" spans="1:10" ht="24.65" customHeight="1">
      <c r="A98" s="338">
        <v>44539</v>
      </c>
      <c r="B98" s="317"/>
      <c r="C98" s="209"/>
      <c r="D98" s="301">
        <v>70</v>
      </c>
      <c r="E98" s="316"/>
      <c r="F98" s="291">
        <v>70</v>
      </c>
      <c r="G98" s="292"/>
      <c r="H98" s="301">
        <v>70</v>
      </c>
      <c r="I98" s="316"/>
      <c r="J98" s="301">
        <v>70</v>
      </c>
    </row>
    <row r="99" spans="1:10" ht="24.65" customHeight="1">
      <c r="A99" s="338">
        <v>44540</v>
      </c>
      <c r="B99" s="317"/>
      <c r="C99" s="209"/>
      <c r="D99" s="301">
        <v>70</v>
      </c>
      <c r="E99" s="316"/>
      <c r="F99" s="291">
        <v>70</v>
      </c>
      <c r="G99" s="292"/>
      <c r="H99" s="301">
        <v>70</v>
      </c>
      <c r="I99" s="316"/>
      <c r="J99" s="301">
        <v>70</v>
      </c>
    </row>
    <row r="100" spans="1:10" ht="24.65" customHeight="1">
      <c r="A100" s="339">
        <v>44541</v>
      </c>
      <c r="B100" s="318"/>
      <c r="C100" s="341"/>
      <c r="D100" s="299">
        <v>20</v>
      </c>
      <c r="E100" s="319"/>
      <c r="F100" s="305">
        <v>20</v>
      </c>
      <c r="G100" s="298"/>
      <c r="H100" s="299">
        <v>20</v>
      </c>
      <c r="I100" s="319"/>
      <c r="J100" s="299">
        <v>20</v>
      </c>
    </row>
    <row r="101" spans="1:10" ht="24.65" customHeight="1" thickBot="1">
      <c r="A101" s="344">
        <v>44542</v>
      </c>
      <c r="B101" s="323">
        <v>18</v>
      </c>
      <c r="C101" s="345"/>
      <c r="D101" s="346">
        <v>20</v>
      </c>
      <c r="E101" s="347"/>
      <c r="F101" s="348">
        <v>20</v>
      </c>
      <c r="G101" s="349"/>
      <c r="H101" s="346">
        <v>20</v>
      </c>
      <c r="I101" s="347"/>
      <c r="J101" s="346">
        <v>20</v>
      </c>
    </row>
    <row r="102" spans="1:10" ht="24.65" customHeight="1" thickBot="1">
      <c r="A102" s="335" t="s">
        <v>433</v>
      </c>
      <c r="B102" s="394"/>
      <c r="C102" s="590">
        <f>SUM(D88:D101)</f>
        <v>780</v>
      </c>
      <c r="D102" s="591"/>
      <c r="E102" s="590">
        <f t="shared" ref="E102" si="16">SUM(F88:F101)</f>
        <v>780</v>
      </c>
      <c r="F102" s="591"/>
      <c r="G102" s="590">
        <f t="shared" ref="G102" si="17">SUM(H88:H101)</f>
        <v>780</v>
      </c>
      <c r="H102" s="591"/>
      <c r="I102" s="590">
        <f t="shared" ref="I102" si="18">SUM(J88:J101)</f>
        <v>780</v>
      </c>
      <c r="J102" s="591"/>
    </row>
    <row r="103" spans="1:10" ht="24.65" customHeight="1" thickBot="1">
      <c r="A103" s="335"/>
      <c r="B103" s="395"/>
      <c r="C103" s="592" t="s">
        <v>423</v>
      </c>
      <c r="D103" s="593"/>
      <c r="E103" s="594" t="s">
        <v>424</v>
      </c>
      <c r="F103" s="594"/>
      <c r="G103" s="592" t="s">
        <v>425</v>
      </c>
      <c r="H103" s="593"/>
      <c r="I103" s="594" t="s">
        <v>426</v>
      </c>
      <c r="J103" s="593"/>
    </row>
    <row r="104" spans="1:10" ht="24.65" customHeight="1">
      <c r="A104" s="336">
        <v>44543</v>
      </c>
      <c r="B104" s="320">
        <v>79</v>
      </c>
      <c r="C104" s="340"/>
      <c r="D104" s="322">
        <f>SUM(B101+5)</f>
        <v>23</v>
      </c>
      <c r="E104" s="321"/>
      <c r="F104" s="342">
        <f>SUM(B104+20)</f>
        <v>99</v>
      </c>
      <c r="G104" s="343"/>
      <c r="H104" s="322">
        <f>SUM(B104+5)</f>
        <v>84</v>
      </c>
      <c r="I104" s="321"/>
      <c r="J104" s="322">
        <f>SUM(B104+5)</f>
        <v>84</v>
      </c>
    </row>
    <row r="105" spans="1:10" ht="24.65" customHeight="1">
      <c r="A105" s="337">
        <v>44544</v>
      </c>
      <c r="B105" s="315">
        <v>86</v>
      </c>
      <c r="C105" s="9"/>
      <c r="D105" s="301">
        <f>SUM(B104+5)</f>
        <v>84</v>
      </c>
      <c r="E105" s="316"/>
      <c r="F105" s="291">
        <f t="shared" ref="F105:F107" si="19">SUM(B105+20)</f>
        <v>106</v>
      </c>
      <c r="G105" s="292"/>
      <c r="H105" s="301">
        <f t="shared" ref="H105:H110" si="20">SUM(B105+5)</f>
        <v>91</v>
      </c>
      <c r="I105" s="316"/>
      <c r="J105" s="301">
        <f t="shared" ref="J105:J110" si="21">SUM(B105+5)</f>
        <v>91</v>
      </c>
    </row>
    <row r="106" spans="1:10" ht="24.65" customHeight="1">
      <c r="A106" s="337">
        <v>44545</v>
      </c>
      <c r="B106" s="315">
        <v>79</v>
      </c>
      <c r="C106" s="9"/>
      <c r="D106" s="301">
        <f t="shared" ref="D106:D110" si="22">SUM(B105+5)</f>
        <v>91</v>
      </c>
      <c r="E106" s="316"/>
      <c r="F106" s="291">
        <f t="shared" si="19"/>
        <v>99</v>
      </c>
      <c r="G106" s="292"/>
      <c r="H106" s="301">
        <f t="shared" si="20"/>
        <v>84</v>
      </c>
      <c r="I106" s="316"/>
      <c r="J106" s="301">
        <f t="shared" si="21"/>
        <v>84</v>
      </c>
    </row>
    <row r="107" spans="1:10" ht="24.65" customHeight="1">
      <c r="A107" s="338">
        <v>44546</v>
      </c>
      <c r="B107" s="317">
        <v>78</v>
      </c>
      <c r="C107" s="209"/>
      <c r="D107" s="301">
        <f t="shared" si="22"/>
        <v>84</v>
      </c>
      <c r="E107" s="316"/>
      <c r="F107" s="291">
        <f t="shared" si="19"/>
        <v>98</v>
      </c>
      <c r="G107" s="292"/>
      <c r="H107" s="301">
        <f t="shared" si="20"/>
        <v>83</v>
      </c>
      <c r="I107" s="316"/>
      <c r="J107" s="301">
        <f t="shared" si="21"/>
        <v>83</v>
      </c>
    </row>
    <row r="108" spans="1:10" ht="24.65" customHeight="1">
      <c r="A108" s="338">
        <v>44547</v>
      </c>
      <c r="B108" s="317">
        <v>15</v>
      </c>
      <c r="C108" s="209"/>
      <c r="D108" s="301">
        <f t="shared" si="22"/>
        <v>83</v>
      </c>
      <c r="E108" s="316"/>
      <c r="F108" s="291">
        <f>SUM(B107+20)</f>
        <v>98</v>
      </c>
      <c r="G108" s="292"/>
      <c r="H108" s="301">
        <f t="shared" si="20"/>
        <v>20</v>
      </c>
      <c r="I108" s="316"/>
      <c r="J108" s="301">
        <f t="shared" si="21"/>
        <v>20</v>
      </c>
    </row>
    <row r="109" spans="1:10" ht="24.65" customHeight="1">
      <c r="A109" s="339">
        <v>44548</v>
      </c>
      <c r="B109" s="318">
        <v>17</v>
      </c>
      <c r="C109" s="341"/>
      <c r="D109" s="299">
        <f t="shared" si="22"/>
        <v>20</v>
      </c>
      <c r="E109" s="319"/>
      <c r="F109" s="305">
        <f>SUM(B109+10)</f>
        <v>27</v>
      </c>
      <c r="G109" s="298"/>
      <c r="H109" s="299">
        <f t="shared" si="20"/>
        <v>22</v>
      </c>
      <c r="I109" s="319"/>
      <c r="J109" s="299">
        <f t="shared" si="21"/>
        <v>22</v>
      </c>
    </row>
    <row r="110" spans="1:10" ht="24.65" customHeight="1">
      <c r="A110" s="339">
        <v>44549</v>
      </c>
      <c r="B110" s="318">
        <v>34</v>
      </c>
      <c r="C110" s="341"/>
      <c r="D110" s="299">
        <f t="shared" si="22"/>
        <v>22</v>
      </c>
      <c r="E110" s="319"/>
      <c r="F110" s="305">
        <f>SUM(B110+10)</f>
        <v>44</v>
      </c>
      <c r="G110" s="298"/>
      <c r="H110" s="299">
        <f t="shared" si="20"/>
        <v>39</v>
      </c>
      <c r="I110" s="319"/>
      <c r="J110" s="299">
        <f t="shared" si="21"/>
        <v>39</v>
      </c>
    </row>
    <row r="111" spans="1:10" ht="24.65" customHeight="1">
      <c r="A111" s="337">
        <v>44550</v>
      </c>
      <c r="B111" s="315">
        <v>85</v>
      </c>
      <c r="C111" s="9"/>
      <c r="D111" s="301">
        <f>SUM(B110+5)</f>
        <v>39</v>
      </c>
      <c r="E111" s="316"/>
      <c r="F111" s="291">
        <f>SUM(B111+20)</f>
        <v>105</v>
      </c>
      <c r="G111" s="292"/>
      <c r="H111" s="301">
        <f>SUM(B111+5)</f>
        <v>90</v>
      </c>
      <c r="I111" s="316"/>
      <c r="J111" s="301">
        <f>SUM(B111+5)</f>
        <v>90</v>
      </c>
    </row>
    <row r="112" spans="1:10" ht="24.65" customHeight="1">
      <c r="A112" s="337">
        <v>44551</v>
      </c>
      <c r="B112" s="315">
        <v>88</v>
      </c>
      <c r="C112" s="9"/>
      <c r="D112" s="301">
        <f>SUM(B111+5)</f>
        <v>90</v>
      </c>
      <c r="E112" s="316"/>
      <c r="F112" s="291">
        <f t="shared" ref="F112:F114" si="23">SUM(B112+20)</f>
        <v>108</v>
      </c>
      <c r="G112" s="292"/>
      <c r="H112" s="301">
        <f t="shared" ref="H112:H117" si="24">SUM(B112+5)</f>
        <v>93</v>
      </c>
      <c r="I112" s="316"/>
      <c r="J112" s="301">
        <f t="shared" ref="J112:J117" si="25">SUM(B112+5)</f>
        <v>93</v>
      </c>
    </row>
    <row r="113" spans="1:10" ht="24.65" customHeight="1">
      <c r="A113" s="337">
        <v>44552</v>
      </c>
      <c r="B113" s="315">
        <v>84</v>
      </c>
      <c r="C113" s="9"/>
      <c r="D113" s="301">
        <f t="shared" ref="D113:D117" si="26">SUM(B112+5)</f>
        <v>93</v>
      </c>
      <c r="E113" s="316"/>
      <c r="F113" s="291">
        <f t="shared" si="23"/>
        <v>104</v>
      </c>
      <c r="G113" s="292"/>
      <c r="H113" s="301">
        <f t="shared" si="24"/>
        <v>89</v>
      </c>
      <c r="I113" s="316"/>
      <c r="J113" s="301">
        <f t="shared" si="25"/>
        <v>89</v>
      </c>
    </row>
    <row r="114" spans="1:10" ht="24.65" customHeight="1">
      <c r="A114" s="338">
        <v>44553</v>
      </c>
      <c r="B114" s="317">
        <v>63</v>
      </c>
      <c r="C114" s="209"/>
      <c r="D114" s="301">
        <f t="shared" si="26"/>
        <v>89</v>
      </c>
      <c r="E114" s="316"/>
      <c r="F114" s="291">
        <f t="shared" si="23"/>
        <v>83</v>
      </c>
      <c r="G114" s="292"/>
      <c r="H114" s="301">
        <f t="shared" si="24"/>
        <v>68</v>
      </c>
      <c r="I114" s="316"/>
      <c r="J114" s="301">
        <f t="shared" si="25"/>
        <v>68</v>
      </c>
    </row>
    <row r="115" spans="1:10" ht="24.65" customHeight="1">
      <c r="A115" s="338">
        <v>44554</v>
      </c>
      <c r="B115" s="317">
        <v>15</v>
      </c>
      <c r="C115" s="209"/>
      <c r="D115" s="301">
        <f t="shared" si="26"/>
        <v>68</v>
      </c>
      <c r="E115" s="316"/>
      <c r="F115" s="291">
        <f>SUM(B114+20)</f>
        <v>83</v>
      </c>
      <c r="G115" s="292"/>
      <c r="H115" s="301">
        <f t="shared" si="24"/>
        <v>20</v>
      </c>
      <c r="I115" s="316"/>
      <c r="J115" s="301">
        <f t="shared" si="25"/>
        <v>20</v>
      </c>
    </row>
    <row r="116" spans="1:10" ht="24.65" customHeight="1">
      <c r="A116" s="339">
        <v>44555</v>
      </c>
      <c r="B116" s="318">
        <v>19</v>
      </c>
      <c r="C116" s="341"/>
      <c r="D116" s="299">
        <f t="shared" si="26"/>
        <v>20</v>
      </c>
      <c r="E116" s="319"/>
      <c r="F116" s="305">
        <f>SUM(B116+10)</f>
        <v>29</v>
      </c>
      <c r="G116" s="298"/>
      <c r="H116" s="299">
        <f t="shared" si="24"/>
        <v>24</v>
      </c>
      <c r="I116" s="319"/>
      <c r="J116" s="299">
        <f t="shared" si="25"/>
        <v>24</v>
      </c>
    </row>
    <row r="117" spans="1:10" ht="24.65" customHeight="1" thickBot="1">
      <c r="A117" s="344">
        <v>44556</v>
      </c>
      <c r="B117" s="323">
        <v>27</v>
      </c>
      <c r="C117" s="345"/>
      <c r="D117" s="325">
        <f t="shared" si="26"/>
        <v>24</v>
      </c>
      <c r="E117" s="324"/>
      <c r="F117" s="350">
        <f>SUM(B117+10)</f>
        <v>37</v>
      </c>
      <c r="G117" s="351"/>
      <c r="H117" s="325">
        <f t="shared" si="24"/>
        <v>32</v>
      </c>
      <c r="I117" s="324"/>
      <c r="J117" s="325">
        <f t="shared" si="25"/>
        <v>32</v>
      </c>
    </row>
    <row r="118" spans="1:10" ht="24.65" customHeight="1" thickBot="1">
      <c r="A118" s="335" t="s">
        <v>433</v>
      </c>
      <c r="B118" s="394"/>
      <c r="C118" s="590">
        <f>SUM(D104:D117)</f>
        <v>830</v>
      </c>
      <c r="D118" s="591"/>
      <c r="E118" s="590">
        <f t="shared" ref="E118" si="27">SUM(F104:F117)</f>
        <v>1120</v>
      </c>
      <c r="F118" s="591"/>
      <c r="G118" s="590">
        <f t="shared" ref="G118" si="28">SUM(H104:H117)</f>
        <v>839</v>
      </c>
      <c r="H118" s="591"/>
      <c r="I118" s="590">
        <f t="shared" ref="I118" si="29">SUM(J104:J117)</f>
        <v>839</v>
      </c>
      <c r="J118" s="591"/>
    </row>
    <row r="119" spans="1:10" ht="24.65" customHeight="1" thickBot="1">
      <c r="A119" s="335"/>
      <c r="B119" s="395"/>
      <c r="C119" s="592" t="s">
        <v>423</v>
      </c>
      <c r="D119" s="593"/>
      <c r="E119" s="594" t="s">
        <v>424</v>
      </c>
      <c r="F119" s="594"/>
      <c r="G119" s="592" t="s">
        <v>425</v>
      </c>
      <c r="H119" s="593"/>
      <c r="I119" s="594" t="s">
        <v>426</v>
      </c>
      <c r="J119" s="593"/>
    </row>
    <row r="120" spans="1:10" ht="24.65" customHeight="1">
      <c r="A120" s="336">
        <v>44557</v>
      </c>
      <c r="B120" s="320">
        <v>84</v>
      </c>
      <c r="C120" s="340"/>
      <c r="D120" s="322">
        <f>SUM(B117+5)</f>
        <v>32</v>
      </c>
      <c r="E120" s="321"/>
      <c r="F120" s="342">
        <f>SUM(B120+20)</f>
        <v>104</v>
      </c>
      <c r="G120" s="343"/>
      <c r="H120" s="322">
        <f>SUM(B120+5)</f>
        <v>89</v>
      </c>
      <c r="I120" s="321"/>
      <c r="J120" s="322">
        <f>SUM(B120+5)</f>
        <v>89</v>
      </c>
    </row>
    <row r="121" spans="1:10" ht="24.65" customHeight="1">
      <c r="A121" s="337">
        <v>44558</v>
      </c>
      <c r="B121" s="315">
        <v>85</v>
      </c>
      <c r="C121" s="9"/>
      <c r="D121" s="301">
        <f>SUM(B120+5)</f>
        <v>89</v>
      </c>
      <c r="E121" s="316"/>
      <c r="F121" s="291">
        <f t="shared" ref="F121:F123" si="30">SUM(B121+20)</f>
        <v>105</v>
      </c>
      <c r="G121" s="292"/>
      <c r="H121" s="301">
        <f t="shared" ref="H121:H123" si="31">SUM(B121+5)</f>
        <v>90</v>
      </c>
      <c r="I121" s="316"/>
      <c r="J121" s="301">
        <f t="shared" ref="J121:J123" si="32">SUM(B121+5)</f>
        <v>90</v>
      </c>
    </row>
    <row r="122" spans="1:10" ht="24.65" customHeight="1">
      <c r="A122" s="337">
        <v>44559</v>
      </c>
      <c r="B122" s="315">
        <v>80</v>
      </c>
      <c r="C122" s="9"/>
      <c r="D122" s="301">
        <f t="shared" ref="D122:D124" si="33">SUM(B121+5)</f>
        <v>90</v>
      </c>
      <c r="E122" s="316"/>
      <c r="F122" s="291">
        <f t="shared" si="30"/>
        <v>100</v>
      </c>
      <c r="G122" s="292"/>
      <c r="H122" s="301">
        <f t="shared" si="31"/>
        <v>85</v>
      </c>
      <c r="I122" s="316"/>
      <c r="J122" s="301">
        <f t="shared" si="32"/>
        <v>85</v>
      </c>
    </row>
    <row r="123" spans="1:10" ht="24.65" customHeight="1">
      <c r="A123" s="338">
        <v>44560</v>
      </c>
      <c r="B123" s="317">
        <v>67</v>
      </c>
      <c r="C123" s="209"/>
      <c r="D123" s="301">
        <f t="shared" si="33"/>
        <v>85</v>
      </c>
      <c r="E123" s="316"/>
      <c r="F123" s="291">
        <f t="shared" si="30"/>
        <v>87</v>
      </c>
      <c r="G123" s="292"/>
      <c r="H123" s="301">
        <f t="shared" si="31"/>
        <v>72</v>
      </c>
      <c r="I123" s="316"/>
      <c r="J123" s="301">
        <f t="shared" si="32"/>
        <v>72</v>
      </c>
    </row>
    <row r="124" spans="1:10" ht="24.65" customHeight="1">
      <c r="A124" s="338">
        <v>44561</v>
      </c>
      <c r="B124" s="317">
        <v>60</v>
      </c>
      <c r="C124" s="209"/>
      <c r="D124" s="301">
        <f t="shared" si="33"/>
        <v>72</v>
      </c>
      <c r="E124" s="316"/>
      <c r="F124" s="291">
        <f>SUM(B123+20)</f>
        <v>87</v>
      </c>
      <c r="G124" s="292"/>
      <c r="H124" s="301"/>
      <c r="I124" s="316"/>
      <c r="J124" s="301"/>
    </row>
    <row r="125" spans="1:10" ht="24.65" customHeight="1">
      <c r="A125" s="339">
        <v>44562</v>
      </c>
      <c r="B125" s="318"/>
      <c r="C125" s="341"/>
      <c r="D125" s="299"/>
      <c r="E125" s="319"/>
      <c r="F125" s="305"/>
      <c r="G125" s="298"/>
      <c r="H125" s="299"/>
      <c r="I125" s="319"/>
      <c r="J125" s="299"/>
    </row>
    <row r="126" spans="1:10" ht="24.65" customHeight="1">
      <c r="A126" s="339">
        <v>44563</v>
      </c>
      <c r="B126" s="318"/>
      <c r="C126" s="341"/>
      <c r="D126" s="299"/>
      <c r="E126" s="319"/>
      <c r="F126" s="305"/>
      <c r="G126" s="298"/>
      <c r="H126" s="299"/>
      <c r="I126" s="319"/>
      <c r="J126" s="299"/>
    </row>
    <row r="127" spans="1:10" ht="24.65" customHeight="1">
      <c r="A127" s="337">
        <v>44564</v>
      </c>
      <c r="B127" s="315">
        <v>86</v>
      </c>
      <c r="C127" s="9"/>
      <c r="D127" s="301">
        <v>0</v>
      </c>
      <c r="E127" s="316"/>
      <c r="F127" s="291">
        <f>SUM(B127+20)</f>
        <v>106</v>
      </c>
      <c r="G127" s="292"/>
      <c r="H127" s="301">
        <f>SUM(B127+5)</f>
        <v>91</v>
      </c>
      <c r="I127" s="316"/>
      <c r="J127" s="301">
        <f>SUM(B127+5)</f>
        <v>91</v>
      </c>
    </row>
    <row r="128" spans="1:10" ht="24.65" customHeight="1">
      <c r="A128" s="337">
        <v>44565</v>
      </c>
      <c r="B128" s="315">
        <v>86</v>
      </c>
      <c r="C128" s="9"/>
      <c r="D128" s="301">
        <f>SUM(B127+5)</f>
        <v>91</v>
      </c>
      <c r="E128" s="316"/>
      <c r="F128" s="291">
        <f t="shared" ref="F128:F130" si="34">SUM(B128+20)</f>
        <v>106</v>
      </c>
      <c r="G128" s="292"/>
      <c r="H128" s="301">
        <f t="shared" ref="H128:H133" si="35">SUM(B128+5)</f>
        <v>91</v>
      </c>
      <c r="I128" s="316"/>
      <c r="J128" s="301">
        <f t="shared" ref="J128:J133" si="36">SUM(B128+5)</f>
        <v>91</v>
      </c>
    </row>
    <row r="129" spans="1:10" ht="24.65" customHeight="1">
      <c r="A129" s="337">
        <v>44566</v>
      </c>
      <c r="B129" s="315">
        <v>84</v>
      </c>
      <c r="C129" s="9"/>
      <c r="D129" s="301">
        <f t="shared" ref="D129:D133" si="37">SUM(B128+5)</f>
        <v>91</v>
      </c>
      <c r="E129" s="316"/>
      <c r="F129" s="291">
        <f t="shared" si="34"/>
        <v>104</v>
      </c>
      <c r="G129" s="292"/>
      <c r="H129" s="301">
        <f t="shared" si="35"/>
        <v>89</v>
      </c>
      <c r="I129" s="316"/>
      <c r="J129" s="301">
        <f t="shared" si="36"/>
        <v>89</v>
      </c>
    </row>
    <row r="130" spans="1:10" ht="24.65" customHeight="1">
      <c r="A130" s="338">
        <v>44567</v>
      </c>
      <c r="B130" s="317">
        <v>83</v>
      </c>
      <c r="C130" s="209"/>
      <c r="D130" s="301">
        <f t="shared" si="37"/>
        <v>89</v>
      </c>
      <c r="E130" s="316"/>
      <c r="F130" s="291">
        <f t="shared" si="34"/>
        <v>103</v>
      </c>
      <c r="G130" s="292"/>
      <c r="H130" s="301">
        <f t="shared" si="35"/>
        <v>88</v>
      </c>
      <c r="I130" s="316"/>
      <c r="J130" s="301">
        <f t="shared" si="36"/>
        <v>88</v>
      </c>
    </row>
    <row r="131" spans="1:10" ht="24.65" customHeight="1">
      <c r="A131" s="338">
        <v>44568</v>
      </c>
      <c r="B131" s="317">
        <v>29</v>
      </c>
      <c r="C131" s="209"/>
      <c r="D131" s="301">
        <f t="shared" si="37"/>
        <v>88</v>
      </c>
      <c r="E131" s="316"/>
      <c r="F131" s="291">
        <f>SUM(B130+20)</f>
        <v>103</v>
      </c>
      <c r="G131" s="292"/>
      <c r="H131" s="301">
        <f t="shared" si="35"/>
        <v>34</v>
      </c>
      <c r="I131" s="316"/>
      <c r="J131" s="301">
        <f t="shared" si="36"/>
        <v>34</v>
      </c>
    </row>
    <row r="132" spans="1:10" ht="24.65" customHeight="1">
      <c r="A132" s="339">
        <v>44569</v>
      </c>
      <c r="B132" s="318">
        <v>22</v>
      </c>
      <c r="C132" s="341"/>
      <c r="D132" s="299">
        <f t="shared" si="37"/>
        <v>34</v>
      </c>
      <c r="E132" s="319"/>
      <c r="F132" s="305">
        <f>SUM(B132+10)</f>
        <v>32</v>
      </c>
      <c r="G132" s="298"/>
      <c r="H132" s="299">
        <f t="shared" si="35"/>
        <v>27</v>
      </c>
      <c r="I132" s="319"/>
      <c r="J132" s="299">
        <f t="shared" si="36"/>
        <v>27</v>
      </c>
    </row>
    <row r="133" spans="1:10" ht="24.65" customHeight="1" thickBot="1">
      <c r="A133" s="344">
        <v>44570</v>
      </c>
      <c r="B133" s="323">
        <v>38</v>
      </c>
      <c r="C133" s="345"/>
      <c r="D133" s="325">
        <f t="shared" si="37"/>
        <v>27</v>
      </c>
      <c r="E133" s="324"/>
      <c r="F133" s="350">
        <f>SUM(B133+10)</f>
        <v>48</v>
      </c>
      <c r="G133" s="351"/>
      <c r="H133" s="325">
        <f t="shared" si="35"/>
        <v>43</v>
      </c>
      <c r="I133" s="324"/>
      <c r="J133" s="325">
        <f t="shared" si="36"/>
        <v>43</v>
      </c>
    </row>
    <row r="134" spans="1:10" ht="24.65" customHeight="1" thickBot="1">
      <c r="A134" s="335" t="s">
        <v>433</v>
      </c>
      <c r="B134" s="394"/>
      <c r="C134" s="590">
        <f>SUM(D120:D133)</f>
        <v>788</v>
      </c>
      <c r="D134" s="591"/>
      <c r="E134" s="590">
        <f t="shared" ref="E134" si="38">SUM(F120:F133)</f>
        <v>1085</v>
      </c>
      <c r="F134" s="591"/>
      <c r="G134" s="590">
        <f t="shared" ref="G134" si="39">SUM(H120:H133)</f>
        <v>799</v>
      </c>
      <c r="H134" s="591"/>
      <c r="I134" s="590">
        <f t="shared" ref="I134" si="40">SUM(J120:J133)</f>
        <v>799</v>
      </c>
      <c r="J134" s="591"/>
    </row>
    <row r="135" spans="1:10" ht="24.65" customHeight="1" thickBot="1">
      <c r="A135" s="335"/>
      <c r="B135" s="395"/>
      <c r="C135" s="592" t="s">
        <v>423</v>
      </c>
      <c r="D135" s="593"/>
      <c r="E135" s="594" t="s">
        <v>424</v>
      </c>
      <c r="F135" s="594"/>
      <c r="G135" s="592" t="s">
        <v>425</v>
      </c>
      <c r="H135" s="593"/>
      <c r="I135" s="594" t="s">
        <v>426</v>
      </c>
      <c r="J135" s="593"/>
    </row>
    <row r="136" spans="1:10" ht="24.65" customHeight="1">
      <c r="A136" s="336">
        <v>44571</v>
      </c>
      <c r="B136" s="320">
        <v>82</v>
      </c>
      <c r="C136" s="340"/>
      <c r="D136" s="322">
        <f>SUM(B133+5)</f>
        <v>43</v>
      </c>
      <c r="E136" s="321"/>
      <c r="F136" s="342">
        <f>SUM(B136+20)</f>
        <v>102</v>
      </c>
      <c r="G136" s="343"/>
      <c r="H136" s="322">
        <f>SUM(B136+5)</f>
        <v>87</v>
      </c>
      <c r="I136" s="321"/>
      <c r="J136" s="322">
        <f>SUM(B136+5)</f>
        <v>87</v>
      </c>
    </row>
    <row r="137" spans="1:10" ht="24.65" customHeight="1">
      <c r="A137" s="337">
        <v>44572</v>
      </c>
      <c r="B137" s="315">
        <v>80</v>
      </c>
      <c r="C137" s="9"/>
      <c r="D137" s="301">
        <f>SUM(B136+5)</f>
        <v>87</v>
      </c>
      <c r="E137" s="316"/>
      <c r="F137" s="291">
        <f t="shared" ref="F137:F139" si="41">SUM(B137+20)</f>
        <v>100</v>
      </c>
      <c r="G137" s="292"/>
      <c r="H137" s="301">
        <f t="shared" ref="H137:H142" si="42">SUM(B137+5)</f>
        <v>85</v>
      </c>
      <c r="I137" s="316"/>
      <c r="J137" s="301">
        <f t="shared" ref="J137:J142" si="43">SUM(B137+5)</f>
        <v>85</v>
      </c>
    </row>
    <row r="138" spans="1:10" ht="24.65" customHeight="1">
      <c r="A138" s="337">
        <v>44573</v>
      </c>
      <c r="B138" s="315">
        <v>78</v>
      </c>
      <c r="C138" s="9"/>
      <c r="D138" s="301">
        <f t="shared" ref="D138:D142" si="44">SUM(B137+5)</f>
        <v>85</v>
      </c>
      <c r="E138" s="316"/>
      <c r="F138" s="291">
        <f t="shared" si="41"/>
        <v>98</v>
      </c>
      <c r="G138" s="292"/>
      <c r="H138" s="301">
        <f t="shared" si="42"/>
        <v>83</v>
      </c>
      <c r="I138" s="316"/>
      <c r="J138" s="301">
        <f t="shared" si="43"/>
        <v>83</v>
      </c>
    </row>
    <row r="139" spans="1:10" ht="24.65" customHeight="1">
      <c r="A139" s="338">
        <v>44574</v>
      </c>
      <c r="B139" s="317">
        <v>67</v>
      </c>
      <c r="C139" s="209"/>
      <c r="D139" s="301">
        <f t="shared" si="44"/>
        <v>83</v>
      </c>
      <c r="E139" s="316"/>
      <c r="F139" s="291">
        <f t="shared" si="41"/>
        <v>87</v>
      </c>
      <c r="G139" s="292"/>
      <c r="H139" s="301">
        <f t="shared" si="42"/>
        <v>72</v>
      </c>
      <c r="I139" s="316"/>
      <c r="J139" s="301">
        <f t="shared" si="43"/>
        <v>72</v>
      </c>
    </row>
    <row r="140" spans="1:10" ht="24.65" customHeight="1">
      <c r="A140" s="338">
        <v>44575</v>
      </c>
      <c r="B140" s="317">
        <v>20</v>
      </c>
      <c r="C140" s="209"/>
      <c r="D140" s="301">
        <f t="shared" si="44"/>
        <v>72</v>
      </c>
      <c r="E140" s="316"/>
      <c r="F140" s="291">
        <f>SUM(B139+20)</f>
        <v>87</v>
      </c>
      <c r="G140" s="292"/>
      <c r="H140" s="301">
        <f t="shared" si="42"/>
        <v>25</v>
      </c>
      <c r="I140" s="316"/>
      <c r="J140" s="301">
        <f t="shared" si="43"/>
        <v>25</v>
      </c>
    </row>
    <row r="141" spans="1:10" ht="24.65" customHeight="1">
      <c r="A141" s="339">
        <v>44576</v>
      </c>
      <c r="B141" s="318">
        <v>20</v>
      </c>
      <c r="C141" s="341"/>
      <c r="D141" s="299">
        <f t="shared" si="44"/>
        <v>25</v>
      </c>
      <c r="E141" s="319"/>
      <c r="F141" s="305">
        <f>SUM(B141+10)</f>
        <v>30</v>
      </c>
      <c r="G141" s="298"/>
      <c r="H141" s="299">
        <f t="shared" si="42"/>
        <v>25</v>
      </c>
      <c r="I141" s="319"/>
      <c r="J141" s="299">
        <f t="shared" si="43"/>
        <v>25</v>
      </c>
    </row>
    <row r="142" spans="1:10" ht="24.65" customHeight="1">
      <c r="A142" s="339">
        <v>44577</v>
      </c>
      <c r="B142" s="318">
        <v>36</v>
      </c>
      <c r="C142" s="341"/>
      <c r="D142" s="299">
        <f t="shared" si="44"/>
        <v>25</v>
      </c>
      <c r="E142" s="319"/>
      <c r="F142" s="305">
        <f>SUM(B142+10)</f>
        <v>46</v>
      </c>
      <c r="G142" s="298"/>
      <c r="H142" s="299">
        <f t="shared" si="42"/>
        <v>41</v>
      </c>
      <c r="I142" s="319"/>
      <c r="J142" s="299">
        <f t="shared" si="43"/>
        <v>41</v>
      </c>
    </row>
    <row r="143" spans="1:10" ht="24.65" customHeight="1">
      <c r="A143" s="337">
        <v>44578</v>
      </c>
      <c r="B143" s="315">
        <v>51</v>
      </c>
      <c r="C143" s="9"/>
      <c r="D143" s="301">
        <f>SUM(B142+5)</f>
        <v>41</v>
      </c>
      <c r="E143" s="316"/>
      <c r="F143" s="291">
        <f>SUM(B143+20)</f>
        <v>71</v>
      </c>
      <c r="G143" s="292"/>
      <c r="H143" s="301">
        <f>SUM(B143+5)</f>
        <v>56</v>
      </c>
      <c r="I143" s="316"/>
      <c r="J143" s="301">
        <f>SUM(B143+5)</f>
        <v>56</v>
      </c>
    </row>
    <row r="144" spans="1:10" ht="24.65" customHeight="1">
      <c r="A144" s="337">
        <v>44579</v>
      </c>
      <c r="B144" s="315">
        <v>55</v>
      </c>
      <c r="C144" s="9"/>
      <c r="D144" s="301">
        <f>SUM(B143+5)</f>
        <v>56</v>
      </c>
      <c r="E144" s="316"/>
      <c r="F144" s="291">
        <f t="shared" ref="F144:F146" si="45">SUM(B144+20)</f>
        <v>75</v>
      </c>
      <c r="G144" s="292"/>
      <c r="H144" s="301">
        <f t="shared" ref="H144:H146" si="46">SUM(B144+5)</f>
        <v>60</v>
      </c>
      <c r="I144" s="316"/>
      <c r="J144" s="301">
        <f t="shared" ref="J144:J146" si="47">SUM(B144+5)</f>
        <v>60</v>
      </c>
    </row>
    <row r="145" spans="1:10" ht="24.65" customHeight="1">
      <c r="A145" s="337">
        <v>44580</v>
      </c>
      <c r="B145" s="315">
        <v>22</v>
      </c>
      <c r="C145" s="9"/>
      <c r="D145" s="301">
        <f t="shared" ref="D145:D147" si="48">SUM(B144+5)</f>
        <v>60</v>
      </c>
      <c r="E145" s="316"/>
      <c r="F145" s="291">
        <f t="shared" si="45"/>
        <v>42</v>
      </c>
      <c r="G145" s="292"/>
      <c r="H145" s="301">
        <f t="shared" si="46"/>
        <v>27</v>
      </c>
      <c r="I145" s="316"/>
      <c r="J145" s="301">
        <f t="shared" si="47"/>
        <v>27</v>
      </c>
    </row>
    <row r="146" spans="1:10" ht="24.65" customHeight="1">
      <c r="A146" s="338">
        <v>44581</v>
      </c>
      <c r="B146" s="317">
        <v>17</v>
      </c>
      <c r="C146" s="209"/>
      <c r="D146" s="301">
        <f>SUM(B145+5)</f>
        <v>27</v>
      </c>
      <c r="E146" s="316"/>
      <c r="F146" s="291">
        <f t="shared" si="45"/>
        <v>37</v>
      </c>
      <c r="G146" s="292"/>
      <c r="H146" s="301">
        <f t="shared" si="46"/>
        <v>22</v>
      </c>
      <c r="I146" s="316"/>
      <c r="J146" s="301">
        <f t="shared" si="47"/>
        <v>22</v>
      </c>
    </row>
    <row r="147" spans="1:10" ht="24.65" customHeight="1" thickBot="1">
      <c r="A147" s="338">
        <v>44582</v>
      </c>
      <c r="B147" s="317">
        <v>17</v>
      </c>
      <c r="C147" s="209"/>
      <c r="D147" s="301">
        <f t="shared" si="48"/>
        <v>22</v>
      </c>
      <c r="E147" s="316"/>
      <c r="F147" s="291">
        <f>SUM(B146+20)</f>
        <v>37</v>
      </c>
      <c r="G147" s="292"/>
      <c r="H147" s="301"/>
      <c r="I147" s="316"/>
      <c r="J147" s="301"/>
    </row>
    <row r="148" spans="1:10" ht="24.65" customHeight="1" thickBot="1">
      <c r="A148" s="335" t="s">
        <v>433</v>
      </c>
      <c r="B148" s="595"/>
      <c r="C148" s="590">
        <f>SUM(D136:D147)</f>
        <v>626</v>
      </c>
      <c r="D148" s="591"/>
      <c r="E148" s="590">
        <f>SUM(F136:F147)</f>
        <v>812</v>
      </c>
      <c r="F148" s="591"/>
      <c r="G148" s="590">
        <f>SUM(H136:H147)</f>
        <v>583</v>
      </c>
      <c r="H148" s="591"/>
      <c r="I148" s="590">
        <f>SUM(J136:J147)</f>
        <v>583</v>
      </c>
      <c r="J148" s="591"/>
    </row>
    <row r="149" spans="1:10" ht="24.65" customHeight="1" thickBot="1">
      <c r="A149" s="381" t="s">
        <v>445</v>
      </c>
      <c r="B149" s="596"/>
      <c r="C149" s="590" t="s">
        <v>446</v>
      </c>
      <c r="D149" s="591"/>
      <c r="E149" s="590" t="s">
        <v>447</v>
      </c>
      <c r="F149" s="591"/>
      <c r="G149" s="590" t="s">
        <v>448</v>
      </c>
      <c r="H149" s="591"/>
      <c r="I149" s="590" t="s">
        <v>448</v>
      </c>
      <c r="J149" s="591"/>
    </row>
    <row r="150" spans="1:10" ht="24.65" customHeight="1" thickBot="1"/>
    <row r="151" spans="1:10" ht="24.65" customHeight="1" thickBot="1">
      <c r="A151" s="335"/>
      <c r="B151" s="395"/>
      <c r="C151" s="592" t="s">
        <v>423</v>
      </c>
      <c r="D151" s="593"/>
      <c r="E151" s="594" t="s">
        <v>424</v>
      </c>
      <c r="F151" s="594"/>
      <c r="G151" s="592" t="s">
        <v>425</v>
      </c>
      <c r="H151" s="593"/>
      <c r="I151" s="594" t="s">
        <v>426</v>
      </c>
      <c r="J151" s="593"/>
    </row>
    <row r="152" spans="1:10" ht="24.65" customHeight="1">
      <c r="A152" s="336">
        <v>44599</v>
      </c>
      <c r="B152" s="320">
        <v>79</v>
      </c>
      <c r="C152" s="340"/>
      <c r="D152" s="322">
        <v>0</v>
      </c>
      <c r="E152" s="321"/>
      <c r="F152" s="342">
        <f>SUM(B152+20)</f>
        <v>99</v>
      </c>
      <c r="G152" s="343"/>
      <c r="H152" s="322">
        <f>SUM(B152+5)</f>
        <v>84</v>
      </c>
      <c r="I152" s="321"/>
      <c r="J152" s="322">
        <f>SUM(B152+5)</f>
        <v>84</v>
      </c>
    </row>
    <row r="153" spans="1:10" ht="24.65" customHeight="1">
      <c r="A153" s="337">
        <v>44600</v>
      </c>
      <c r="B153" s="315">
        <v>83</v>
      </c>
      <c r="C153" s="9"/>
      <c r="D153" s="301">
        <f>SUM(B152+5)</f>
        <v>84</v>
      </c>
      <c r="E153" s="316"/>
      <c r="F153" s="291">
        <f t="shared" ref="F153:F155" si="49">SUM(B153+20)</f>
        <v>103</v>
      </c>
      <c r="G153" s="292"/>
      <c r="H153" s="301">
        <f t="shared" ref="H153:H158" si="50">SUM(B153+5)</f>
        <v>88</v>
      </c>
      <c r="I153" s="316"/>
      <c r="J153" s="301">
        <f t="shared" ref="J153:J158" si="51">SUM(B153+5)</f>
        <v>88</v>
      </c>
    </row>
    <row r="154" spans="1:10" ht="24.65" customHeight="1">
      <c r="A154" s="337">
        <v>44601</v>
      </c>
      <c r="B154" s="315">
        <v>82</v>
      </c>
      <c r="C154" s="9"/>
      <c r="D154" s="301">
        <f t="shared" ref="D154:D158" si="52">SUM(B153+5)</f>
        <v>88</v>
      </c>
      <c r="E154" s="316"/>
      <c r="F154" s="291">
        <f t="shared" si="49"/>
        <v>102</v>
      </c>
      <c r="G154" s="292"/>
      <c r="H154" s="301">
        <f t="shared" si="50"/>
        <v>87</v>
      </c>
      <c r="I154" s="316"/>
      <c r="J154" s="301">
        <f t="shared" si="51"/>
        <v>87</v>
      </c>
    </row>
    <row r="155" spans="1:10" ht="24.65" customHeight="1">
      <c r="A155" s="338">
        <v>44602</v>
      </c>
      <c r="B155" s="317">
        <v>76</v>
      </c>
      <c r="C155" s="209"/>
      <c r="D155" s="301">
        <f t="shared" si="52"/>
        <v>87</v>
      </c>
      <c r="E155" s="316"/>
      <c r="F155" s="291">
        <f t="shared" si="49"/>
        <v>96</v>
      </c>
      <c r="G155" s="292"/>
      <c r="H155" s="301">
        <f t="shared" si="50"/>
        <v>81</v>
      </c>
      <c r="I155" s="316"/>
      <c r="J155" s="301">
        <f t="shared" si="51"/>
        <v>81</v>
      </c>
    </row>
    <row r="156" spans="1:10" ht="24.65" customHeight="1">
      <c r="A156" s="338">
        <v>44603</v>
      </c>
      <c r="B156" s="317">
        <v>29</v>
      </c>
      <c r="C156" s="209"/>
      <c r="D156" s="301">
        <f t="shared" si="52"/>
        <v>81</v>
      </c>
      <c r="E156" s="316"/>
      <c r="F156" s="291">
        <f>SUM(B155+20)</f>
        <v>96</v>
      </c>
      <c r="G156" s="292"/>
      <c r="H156" s="301">
        <f t="shared" si="50"/>
        <v>34</v>
      </c>
      <c r="I156" s="316"/>
      <c r="J156" s="301">
        <f t="shared" si="51"/>
        <v>34</v>
      </c>
    </row>
    <row r="157" spans="1:10" ht="24.65" customHeight="1">
      <c r="A157" s="339">
        <v>44604</v>
      </c>
      <c r="B157" s="318">
        <v>25</v>
      </c>
      <c r="C157" s="341"/>
      <c r="D157" s="299">
        <f t="shared" si="52"/>
        <v>34</v>
      </c>
      <c r="E157" s="319"/>
      <c r="F157" s="305">
        <f>SUM(B157+10)</f>
        <v>35</v>
      </c>
      <c r="G157" s="298"/>
      <c r="H157" s="299">
        <f t="shared" si="50"/>
        <v>30</v>
      </c>
      <c r="I157" s="319"/>
      <c r="J157" s="299">
        <f t="shared" si="51"/>
        <v>30</v>
      </c>
    </row>
    <row r="158" spans="1:10" ht="24.65" customHeight="1">
      <c r="A158" s="339">
        <v>44605</v>
      </c>
      <c r="B158" s="318">
        <v>26</v>
      </c>
      <c r="C158" s="341"/>
      <c r="D158" s="299">
        <f t="shared" si="52"/>
        <v>30</v>
      </c>
      <c r="E158" s="319"/>
      <c r="F158" s="305">
        <f>SUM(B158+10)</f>
        <v>36</v>
      </c>
      <c r="G158" s="298"/>
      <c r="H158" s="299">
        <f t="shared" si="50"/>
        <v>31</v>
      </c>
      <c r="I158" s="319"/>
      <c r="J158" s="299">
        <f t="shared" si="51"/>
        <v>31</v>
      </c>
    </row>
    <row r="159" spans="1:10" ht="24.65" customHeight="1">
      <c r="A159" s="337">
        <v>44606</v>
      </c>
      <c r="B159" s="315">
        <v>83</v>
      </c>
      <c r="C159" s="9"/>
      <c r="D159" s="301">
        <f>SUM(B158+5)</f>
        <v>31</v>
      </c>
      <c r="E159" s="316"/>
      <c r="F159" s="291">
        <f>SUM(B159+20)</f>
        <v>103</v>
      </c>
      <c r="G159" s="292"/>
      <c r="H159" s="301">
        <f>SUM(B159+5)</f>
        <v>88</v>
      </c>
      <c r="I159" s="316"/>
      <c r="J159" s="301">
        <f>SUM(B159+5)</f>
        <v>88</v>
      </c>
    </row>
    <row r="160" spans="1:10" ht="24.65" customHeight="1">
      <c r="A160" s="337">
        <v>44607</v>
      </c>
      <c r="B160" s="315">
        <v>81</v>
      </c>
      <c r="C160" s="9"/>
      <c r="D160" s="301">
        <f>SUM(B159+5)</f>
        <v>88</v>
      </c>
      <c r="E160" s="316"/>
      <c r="F160" s="291">
        <f t="shared" ref="F160:F162" si="53">SUM(B160+20)</f>
        <v>101</v>
      </c>
      <c r="G160" s="292"/>
      <c r="H160" s="301">
        <f t="shared" ref="H160:H165" si="54">SUM(B160+5)</f>
        <v>86</v>
      </c>
      <c r="I160" s="316"/>
      <c r="J160" s="301">
        <f t="shared" ref="J160:J165" si="55">SUM(B160+5)</f>
        <v>86</v>
      </c>
    </row>
    <row r="161" spans="1:10" ht="24.65" customHeight="1">
      <c r="A161" s="337">
        <v>44608</v>
      </c>
      <c r="B161" s="315">
        <v>83</v>
      </c>
      <c r="C161" s="9"/>
      <c r="D161" s="301">
        <f t="shared" ref="D161" si="56">SUM(B160+5)</f>
        <v>86</v>
      </c>
      <c r="E161" s="316"/>
      <c r="F161" s="291">
        <f t="shared" si="53"/>
        <v>103</v>
      </c>
      <c r="G161" s="292"/>
      <c r="H161" s="301">
        <f t="shared" si="54"/>
        <v>88</v>
      </c>
      <c r="I161" s="316"/>
      <c r="J161" s="301">
        <f t="shared" si="55"/>
        <v>88</v>
      </c>
    </row>
    <row r="162" spans="1:10" ht="24.65" customHeight="1">
      <c r="A162" s="338">
        <v>44609</v>
      </c>
      <c r="B162" s="317">
        <v>53</v>
      </c>
      <c r="C162" s="209"/>
      <c r="D162" s="301">
        <f>SUM(B161+5)</f>
        <v>88</v>
      </c>
      <c r="E162" s="316"/>
      <c r="F162" s="291">
        <f t="shared" si="53"/>
        <v>73</v>
      </c>
      <c r="G162" s="292"/>
      <c r="H162" s="301">
        <f t="shared" si="54"/>
        <v>58</v>
      </c>
      <c r="I162" s="316"/>
      <c r="J162" s="301">
        <f t="shared" si="55"/>
        <v>58</v>
      </c>
    </row>
    <row r="163" spans="1:10" ht="24.65" customHeight="1">
      <c r="A163" s="338">
        <v>44610</v>
      </c>
      <c r="B163" s="317">
        <v>19</v>
      </c>
      <c r="C163" s="209"/>
      <c r="D163" s="301">
        <f t="shared" ref="D163:D165" si="57">SUM(B162+5)</f>
        <v>58</v>
      </c>
      <c r="E163" s="316"/>
      <c r="F163" s="291">
        <f>SUM(B162+20)</f>
        <v>73</v>
      </c>
      <c r="G163" s="292"/>
      <c r="H163" s="301">
        <f t="shared" si="54"/>
        <v>24</v>
      </c>
      <c r="I163" s="316"/>
      <c r="J163" s="301">
        <f t="shared" si="55"/>
        <v>24</v>
      </c>
    </row>
    <row r="164" spans="1:10" ht="24.65" customHeight="1">
      <c r="A164" s="339">
        <v>44611</v>
      </c>
      <c r="B164" s="318">
        <v>19</v>
      </c>
      <c r="C164" s="341"/>
      <c r="D164" s="299">
        <f t="shared" si="57"/>
        <v>24</v>
      </c>
      <c r="E164" s="319"/>
      <c r="F164" s="305">
        <f>SUM(B164+10)</f>
        <v>29</v>
      </c>
      <c r="G164" s="298"/>
      <c r="H164" s="299">
        <f t="shared" si="54"/>
        <v>24</v>
      </c>
      <c r="I164" s="319"/>
      <c r="J164" s="299">
        <f t="shared" si="55"/>
        <v>24</v>
      </c>
    </row>
    <row r="165" spans="1:10" ht="24.65" customHeight="1" thickBot="1">
      <c r="A165" s="344">
        <v>44612</v>
      </c>
      <c r="B165" s="318">
        <v>23</v>
      </c>
      <c r="C165" s="341"/>
      <c r="D165" s="299">
        <f t="shared" si="57"/>
        <v>24</v>
      </c>
      <c r="E165" s="319"/>
      <c r="F165" s="305">
        <f>SUM(B165+10)</f>
        <v>33</v>
      </c>
      <c r="G165" s="298"/>
      <c r="H165" s="299">
        <f t="shared" si="54"/>
        <v>28</v>
      </c>
      <c r="I165" s="319"/>
      <c r="J165" s="299">
        <f t="shared" si="55"/>
        <v>28</v>
      </c>
    </row>
    <row r="166" spans="1:10" ht="24.65" customHeight="1" thickBot="1">
      <c r="A166" s="335" t="s">
        <v>433</v>
      </c>
      <c r="B166" s="394"/>
      <c r="C166" s="590">
        <f>SUM(D152:D165)</f>
        <v>803</v>
      </c>
      <c r="D166" s="591"/>
      <c r="E166" s="590">
        <f t="shared" ref="E166" si="58">SUM(F152:F165)</f>
        <v>1082</v>
      </c>
      <c r="F166" s="591"/>
      <c r="G166" s="590">
        <f t="shared" ref="G166" si="59">SUM(H152:H165)</f>
        <v>831</v>
      </c>
      <c r="H166" s="591"/>
      <c r="I166" s="590">
        <f t="shared" ref="I166" si="60">SUM(J152:J165)</f>
        <v>831</v>
      </c>
      <c r="J166" s="591"/>
    </row>
    <row r="167" spans="1:10" ht="24.65" customHeight="1" thickBot="1">
      <c r="A167" s="335"/>
      <c r="B167" s="395"/>
      <c r="C167" s="592" t="s">
        <v>423</v>
      </c>
      <c r="D167" s="593"/>
      <c r="E167" s="594" t="s">
        <v>424</v>
      </c>
      <c r="F167" s="594"/>
      <c r="G167" s="592" t="s">
        <v>425</v>
      </c>
      <c r="H167" s="593"/>
      <c r="I167" s="594" t="s">
        <v>426</v>
      </c>
      <c r="J167" s="593"/>
    </row>
    <row r="168" spans="1:10" ht="24.65" customHeight="1">
      <c r="A168" s="336">
        <v>44613</v>
      </c>
      <c r="B168" s="320">
        <v>61</v>
      </c>
      <c r="C168" s="340"/>
      <c r="D168" s="322">
        <f>SUM(B165+5)</f>
        <v>28</v>
      </c>
      <c r="E168" s="321"/>
      <c r="F168" s="342">
        <f>SUM(B168+20)</f>
        <v>81</v>
      </c>
      <c r="G168" s="343"/>
      <c r="H168" s="322">
        <f>SUM(B168+5)</f>
        <v>66</v>
      </c>
      <c r="I168" s="321"/>
      <c r="J168" s="322">
        <f>SUM(B168+5)</f>
        <v>66</v>
      </c>
    </row>
    <row r="169" spans="1:10" ht="24.65" customHeight="1">
      <c r="A169" s="337">
        <v>44614</v>
      </c>
      <c r="B169" s="315">
        <v>44</v>
      </c>
      <c r="C169" s="9"/>
      <c r="D169" s="301">
        <f>SUM(B168+5)</f>
        <v>66</v>
      </c>
      <c r="E169" s="316"/>
      <c r="F169" s="291">
        <f t="shared" ref="F169:F171" si="61">SUM(B169+20)</f>
        <v>64</v>
      </c>
      <c r="G169" s="292"/>
      <c r="H169" s="301">
        <f t="shared" ref="H169:H174" si="62">SUM(B169+5)</f>
        <v>49</v>
      </c>
      <c r="I169" s="316"/>
      <c r="J169" s="301">
        <f t="shared" ref="J169:J174" si="63">SUM(B169+5)</f>
        <v>49</v>
      </c>
    </row>
    <row r="170" spans="1:10" ht="24.65" customHeight="1">
      <c r="A170" s="337">
        <v>44615</v>
      </c>
      <c r="B170" s="315">
        <v>44</v>
      </c>
      <c r="C170" s="9"/>
      <c r="D170" s="301">
        <f t="shared" ref="D170:D174" si="64">SUM(B169+5)</f>
        <v>49</v>
      </c>
      <c r="E170" s="316"/>
      <c r="F170" s="291">
        <f t="shared" si="61"/>
        <v>64</v>
      </c>
      <c r="G170" s="292"/>
      <c r="H170" s="301">
        <f t="shared" si="62"/>
        <v>49</v>
      </c>
      <c r="I170" s="316"/>
      <c r="J170" s="301">
        <f t="shared" si="63"/>
        <v>49</v>
      </c>
    </row>
    <row r="171" spans="1:10" ht="24.65" customHeight="1">
      <c r="A171" s="338">
        <v>44616</v>
      </c>
      <c r="B171" s="317">
        <v>37</v>
      </c>
      <c r="C171" s="209"/>
      <c r="D171" s="301">
        <f t="shared" si="64"/>
        <v>49</v>
      </c>
      <c r="E171" s="316"/>
      <c r="F171" s="291">
        <f t="shared" si="61"/>
        <v>57</v>
      </c>
      <c r="G171" s="292"/>
      <c r="H171" s="301">
        <f t="shared" si="62"/>
        <v>42</v>
      </c>
      <c r="I171" s="316"/>
      <c r="J171" s="301">
        <f t="shared" si="63"/>
        <v>42</v>
      </c>
    </row>
    <row r="172" spans="1:10" ht="24.65" customHeight="1">
      <c r="A172" s="338">
        <v>44617</v>
      </c>
      <c r="B172" s="317">
        <v>14</v>
      </c>
      <c r="C172" s="209"/>
      <c r="D172" s="301">
        <f t="shared" si="64"/>
        <v>42</v>
      </c>
      <c r="E172" s="316"/>
      <c r="F172" s="291">
        <f>SUM(B171+20)</f>
        <v>57</v>
      </c>
      <c r="G172" s="292"/>
      <c r="H172" s="301">
        <f t="shared" si="62"/>
        <v>19</v>
      </c>
      <c r="I172" s="316"/>
      <c r="J172" s="301">
        <f t="shared" si="63"/>
        <v>19</v>
      </c>
    </row>
    <row r="173" spans="1:10" ht="24.65" customHeight="1">
      <c r="A173" s="339">
        <v>44618</v>
      </c>
      <c r="B173" s="318">
        <v>11</v>
      </c>
      <c r="C173" s="341"/>
      <c r="D173" s="299">
        <f t="shared" si="64"/>
        <v>19</v>
      </c>
      <c r="E173" s="319"/>
      <c r="F173" s="305">
        <f>SUM(B173+10)</f>
        <v>21</v>
      </c>
      <c r="G173" s="298"/>
      <c r="H173" s="299">
        <f t="shared" si="62"/>
        <v>16</v>
      </c>
      <c r="I173" s="319"/>
      <c r="J173" s="299">
        <f t="shared" si="63"/>
        <v>16</v>
      </c>
    </row>
    <row r="174" spans="1:10" ht="24.65" customHeight="1">
      <c r="A174" s="339">
        <v>44619</v>
      </c>
      <c r="B174" s="318">
        <v>25</v>
      </c>
      <c r="C174" s="341"/>
      <c r="D174" s="299">
        <f t="shared" si="64"/>
        <v>16</v>
      </c>
      <c r="E174" s="319"/>
      <c r="F174" s="305">
        <f>SUM(B174+10)</f>
        <v>35</v>
      </c>
      <c r="G174" s="298"/>
      <c r="H174" s="299">
        <f t="shared" si="62"/>
        <v>30</v>
      </c>
      <c r="I174" s="319"/>
      <c r="J174" s="299">
        <f t="shared" si="63"/>
        <v>30</v>
      </c>
    </row>
    <row r="175" spans="1:10" ht="24.65" customHeight="1">
      <c r="A175" s="337">
        <v>44620</v>
      </c>
      <c r="B175" s="315">
        <v>60</v>
      </c>
      <c r="C175" s="9"/>
      <c r="D175" s="301">
        <f>SUM(B174+5)</f>
        <v>30</v>
      </c>
      <c r="E175" s="316"/>
      <c r="F175" s="291">
        <f>SUM(B175+20)</f>
        <v>80</v>
      </c>
      <c r="G175" s="292"/>
      <c r="H175" s="301">
        <f>SUM(B175+5)</f>
        <v>65</v>
      </c>
      <c r="I175" s="316"/>
      <c r="J175" s="301">
        <f>SUM(B175+5)</f>
        <v>65</v>
      </c>
    </row>
    <row r="176" spans="1:10" ht="24.65" customHeight="1">
      <c r="A176" s="337">
        <v>44621</v>
      </c>
      <c r="B176" s="315">
        <v>63</v>
      </c>
      <c r="C176" s="9"/>
      <c r="D176" s="301">
        <f>SUM(B175+5)</f>
        <v>65</v>
      </c>
      <c r="E176" s="316"/>
      <c r="F176" s="291">
        <f t="shared" ref="F176:F178" si="65">SUM(B176+20)</f>
        <v>83</v>
      </c>
      <c r="G176" s="292"/>
      <c r="H176" s="301">
        <f t="shared" ref="H176:H181" si="66">SUM(B176+5)</f>
        <v>68</v>
      </c>
      <c r="I176" s="316"/>
      <c r="J176" s="301">
        <f t="shared" ref="J176:J181" si="67">SUM(B176+5)</f>
        <v>68</v>
      </c>
    </row>
    <row r="177" spans="1:10" ht="24.65" customHeight="1">
      <c r="A177" s="337">
        <v>44622</v>
      </c>
      <c r="B177" s="315">
        <v>75</v>
      </c>
      <c r="C177" s="9"/>
      <c r="D177" s="301">
        <f t="shared" ref="D177:D181" si="68">SUM(B176+5)</f>
        <v>68</v>
      </c>
      <c r="E177" s="316"/>
      <c r="F177" s="291">
        <f t="shared" si="65"/>
        <v>95</v>
      </c>
      <c r="G177" s="292"/>
      <c r="H177" s="301">
        <f t="shared" si="66"/>
        <v>80</v>
      </c>
      <c r="I177" s="316"/>
      <c r="J177" s="301">
        <f t="shared" si="67"/>
        <v>80</v>
      </c>
    </row>
    <row r="178" spans="1:10" ht="24.65" customHeight="1">
      <c r="A178" s="338">
        <v>44623</v>
      </c>
      <c r="B178" s="317">
        <v>72</v>
      </c>
      <c r="C178" s="209"/>
      <c r="D178" s="301">
        <f t="shared" si="68"/>
        <v>80</v>
      </c>
      <c r="E178" s="316"/>
      <c r="F178" s="291">
        <f t="shared" si="65"/>
        <v>92</v>
      </c>
      <c r="G178" s="292"/>
      <c r="H178" s="301">
        <f t="shared" si="66"/>
        <v>77</v>
      </c>
      <c r="I178" s="316"/>
      <c r="J178" s="301">
        <f t="shared" si="67"/>
        <v>77</v>
      </c>
    </row>
    <row r="179" spans="1:10" ht="24.65" customHeight="1">
      <c r="A179" s="338">
        <v>44624</v>
      </c>
      <c r="B179" s="317">
        <v>28</v>
      </c>
      <c r="C179" s="209"/>
      <c r="D179" s="301">
        <f t="shared" si="68"/>
        <v>77</v>
      </c>
      <c r="E179" s="316"/>
      <c r="F179" s="291">
        <f>SUM(B178+20)</f>
        <v>92</v>
      </c>
      <c r="G179" s="292"/>
      <c r="H179" s="301">
        <f t="shared" si="66"/>
        <v>33</v>
      </c>
      <c r="I179" s="316"/>
      <c r="J179" s="301">
        <f t="shared" si="67"/>
        <v>33</v>
      </c>
    </row>
    <row r="180" spans="1:10" ht="24.65" customHeight="1">
      <c r="A180" s="339">
        <v>44625</v>
      </c>
      <c r="B180" s="318">
        <v>26</v>
      </c>
      <c r="C180" s="341"/>
      <c r="D180" s="299">
        <f t="shared" si="68"/>
        <v>33</v>
      </c>
      <c r="E180" s="319"/>
      <c r="F180" s="305">
        <f>SUM(B180+10)</f>
        <v>36</v>
      </c>
      <c r="G180" s="298"/>
      <c r="H180" s="299">
        <f t="shared" si="66"/>
        <v>31</v>
      </c>
      <c r="I180" s="319"/>
      <c r="J180" s="299">
        <f t="shared" si="67"/>
        <v>31</v>
      </c>
    </row>
    <row r="181" spans="1:10" ht="24.65" customHeight="1" thickBot="1">
      <c r="A181" s="344">
        <v>44626</v>
      </c>
      <c r="B181" s="323">
        <v>35</v>
      </c>
      <c r="C181" s="345"/>
      <c r="D181" s="325">
        <f t="shared" si="68"/>
        <v>31</v>
      </c>
      <c r="E181" s="324"/>
      <c r="F181" s="350">
        <f>SUM(B181+10)</f>
        <v>45</v>
      </c>
      <c r="G181" s="351"/>
      <c r="H181" s="325">
        <f t="shared" si="66"/>
        <v>40</v>
      </c>
      <c r="I181" s="324"/>
      <c r="J181" s="325">
        <f t="shared" si="67"/>
        <v>40</v>
      </c>
    </row>
    <row r="182" spans="1:10" ht="24.65" customHeight="1" thickBot="1">
      <c r="A182" s="335" t="s">
        <v>433</v>
      </c>
      <c r="B182" s="394"/>
      <c r="C182" s="590">
        <f>SUM(D168:D181)</f>
        <v>653</v>
      </c>
      <c r="D182" s="591"/>
      <c r="E182" s="590">
        <f t="shared" ref="E182" si="69">SUM(F168:F181)</f>
        <v>902</v>
      </c>
      <c r="F182" s="591"/>
      <c r="G182" s="590">
        <f t="shared" ref="G182" si="70">SUM(H168:H181)</f>
        <v>665</v>
      </c>
      <c r="H182" s="591"/>
      <c r="I182" s="590">
        <f t="shared" ref="I182" si="71">SUM(J168:J181)</f>
        <v>665</v>
      </c>
      <c r="J182" s="591"/>
    </row>
    <row r="183" spans="1:10" ht="23.4" customHeight="1" thickBot="1">
      <c r="A183" s="335"/>
      <c r="B183" s="395"/>
      <c r="C183" s="592" t="s">
        <v>423</v>
      </c>
      <c r="D183" s="593"/>
      <c r="E183" s="594" t="s">
        <v>424</v>
      </c>
      <c r="F183" s="594"/>
      <c r="G183" s="592" t="s">
        <v>425</v>
      </c>
      <c r="H183" s="593"/>
      <c r="I183" s="594" t="s">
        <v>426</v>
      </c>
      <c r="J183" s="593"/>
    </row>
    <row r="184" spans="1:10" ht="23.4" customHeight="1">
      <c r="A184" s="336">
        <v>44627</v>
      </c>
      <c r="B184" s="320">
        <v>76</v>
      </c>
      <c r="C184" s="340"/>
      <c r="D184" s="301">
        <f>SUM(B181+5)</f>
        <v>40</v>
      </c>
      <c r="E184" s="321"/>
      <c r="F184" s="342">
        <f>SUM(B184+20)</f>
        <v>96</v>
      </c>
      <c r="G184" s="343"/>
      <c r="H184" s="322">
        <f>SUM(B184+5)</f>
        <v>81</v>
      </c>
      <c r="I184" s="321"/>
      <c r="J184" s="322">
        <f>SUM(B184+5)</f>
        <v>81</v>
      </c>
    </row>
    <row r="185" spans="1:10" ht="23.4" customHeight="1">
      <c r="A185" s="336">
        <v>44628</v>
      </c>
      <c r="B185" s="315">
        <v>77</v>
      </c>
      <c r="C185" s="9"/>
      <c r="D185" s="301">
        <f>SUM(B184+5)</f>
        <v>81</v>
      </c>
      <c r="E185" s="316"/>
      <c r="F185" s="291">
        <f t="shared" ref="F185:F187" si="72">SUM(B185+20)</f>
        <v>97</v>
      </c>
      <c r="G185" s="292"/>
      <c r="H185" s="301">
        <f t="shared" ref="H185:H190" si="73">SUM(B185+5)</f>
        <v>82</v>
      </c>
      <c r="I185" s="316"/>
      <c r="J185" s="301">
        <f t="shared" ref="J185:J190" si="74">SUM(B185+5)</f>
        <v>82</v>
      </c>
    </row>
    <row r="186" spans="1:10" ht="23.4" customHeight="1">
      <c r="A186" s="336">
        <v>44629</v>
      </c>
      <c r="B186" s="315">
        <v>78</v>
      </c>
      <c r="C186" s="9"/>
      <c r="D186" s="301">
        <f t="shared" ref="D186:D190" si="75">SUM(B185+5)</f>
        <v>82</v>
      </c>
      <c r="E186" s="316"/>
      <c r="F186" s="291">
        <f t="shared" si="72"/>
        <v>98</v>
      </c>
      <c r="G186" s="292"/>
      <c r="H186" s="301">
        <f t="shared" si="73"/>
        <v>83</v>
      </c>
      <c r="I186" s="316"/>
      <c r="J186" s="301">
        <f t="shared" si="74"/>
        <v>83</v>
      </c>
    </row>
    <row r="187" spans="1:10" ht="23.4" customHeight="1">
      <c r="A187" s="336">
        <v>44630</v>
      </c>
      <c r="B187" s="317">
        <v>48</v>
      </c>
      <c r="C187" s="209"/>
      <c r="D187" s="301">
        <f t="shared" si="75"/>
        <v>83</v>
      </c>
      <c r="E187" s="316"/>
      <c r="F187" s="291">
        <f t="shared" si="72"/>
        <v>68</v>
      </c>
      <c r="G187" s="292"/>
      <c r="H187" s="301">
        <f t="shared" si="73"/>
        <v>53</v>
      </c>
      <c r="I187" s="316"/>
      <c r="J187" s="301">
        <f t="shared" si="74"/>
        <v>53</v>
      </c>
    </row>
    <row r="188" spans="1:10" ht="23.4" customHeight="1">
      <c r="A188" s="336">
        <v>44631</v>
      </c>
      <c r="B188" s="317">
        <v>19</v>
      </c>
      <c r="C188" s="209"/>
      <c r="D188" s="301">
        <f t="shared" si="75"/>
        <v>53</v>
      </c>
      <c r="E188" s="316"/>
      <c r="F188" s="291">
        <f>SUM(B187+20)</f>
        <v>68</v>
      </c>
      <c r="G188" s="292"/>
      <c r="H188" s="301">
        <f t="shared" si="73"/>
        <v>24</v>
      </c>
      <c r="I188" s="316"/>
      <c r="J188" s="301">
        <f t="shared" si="74"/>
        <v>24</v>
      </c>
    </row>
    <row r="189" spans="1:10" ht="23.4" customHeight="1">
      <c r="A189" s="336">
        <v>44632</v>
      </c>
      <c r="B189" s="318">
        <v>22</v>
      </c>
      <c r="C189" s="341"/>
      <c r="D189" s="299">
        <f t="shared" si="75"/>
        <v>24</v>
      </c>
      <c r="E189" s="319"/>
      <c r="F189" s="305">
        <f>SUM(B189+10)</f>
        <v>32</v>
      </c>
      <c r="G189" s="298"/>
      <c r="H189" s="299">
        <f t="shared" si="73"/>
        <v>27</v>
      </c>
      <c r="I189" s="319"/>
      <c r="J189" s="299">
        <f t="shared" si="74"/>
        <v>27</v>
      </c>
    </row>
    <row r="190" spans="1:10" ht="23.4" customHeight="1">
      <c r="A190" s="336">
        <v>44633</v>
      </c>
      <c r="B190" s="318">
        <v>25</v>
      </c>
      <c r="C190" s="341"/>
      <c r="D190" s="299">
        <f t="shared" si="75"/>
        <v>27</v>
      </c>
      <c r="E190" s="319"/>
      <c r="F190" s="305">
        <f>SUM(B190+10)</f>
        <v>35</v>
      </c>
      <c r="G190" s="298"/>
      <c r="H190" s="299">
        <f t="shared" si="73"/>
        <v>30</v>
      </c>
      <c r="I190" s="319"/>
      <c r="J190" s="299">
        <f t="shared" si="74"/>
        <v>30</v>
      </c>
    </row>
    <row r="191" spans="1:10" ht="23.4" customHeight="1">
      <c r="A191" s="336">
        <v>44634</v>
      </c>
      <c r="B191" s="315">
        <v>28</v>
      </c>
      <c r="C191" s="9"/>
      <c r="D191" s="301">
        <f>SUM(B190+5)</f>
        <v>30</v>
      </c>
      <c r="E191" s="316"/>
      <c r="F191" s="291">
        <f>SUM(B191+20)</f>
        <v>48</v>
      </c>
      <c r="G191" s="292"/>
      <c r="H191" s="301">
        <f>SUM(B191+5)</f>
        <v>33</v>
      </c>
      <c r="I191" s="316"/>
      <c r="J191" s="301">
        <f>SUM(B191+5)</f>
        <v>33</v>
      </c>
    </row>
    <row r="192" spans="1:10" ht="23.4" customHeight="1">
      <c r="A192" s="336">
        <v>44635</v>
      </c>
      <c r="B192" s="315">
        <v>41</v>
      </c>
      <c r="C192" s="9"/>
      <c r="D192" s="301">
        <f>SUM(B191+5)</f>
        <v>33</v>
      </c>
      <c r="E192" s="316"/>
      <c r="F192" s="291">
        <f t="shared" ref="F192:F194" si="76">SUM(B192+20)</f>
        <v>61</v>
      </c>
      <c r="G192" s="292"/>
      <c r="H192" s="301">
        <f t="shared" ref="H192:H197" si="77">SUM(B192+5)</f>
        <v>46</v>
      </c>
      <c r="I192" s="316"/>
      <c r="J192" s="301">
        <f t="shared" ref="J192:J197" si="78">SUM(B192+5)</f>
        <v>46</v>
      </c>
    </row>
    <row r="193" spans="1:10" ht="23.4" customHeight="1">
      <c r="A193" s="336">
        <v>44636</v>
      </c>
      <c r="B193" s="315">
        <v>46</v>
      </c>
      <c r="C193" s="9"/>
      <c r="D193" s="301">
        <f t="shared" ref="D193" si="79">SUM(B192+5)</f>
        <v>46</v>
      </c>
      <c r="E193" s="316"/>
      <c r="F193" s="291">
        <f t="shared" si="76"/>
        <v>66</v>
      </c>
      <c r="G193" s="292"/>
      <c r="H193" s="301">
        <f t="shared" si="77"/>
        <v>51</v>
      </c>
      <c r="I193" s="316"/>
      <c r="J193" s="301">
        <f t="shared" si="78"/>
        <v>51</v>
      </c>
    </row>
    <row r="194" spans="1:10" ht="23.4" customHeight="1">
      <c r="A194" s="336">
        <v>44637</v>
      </c>
      <c r="B194" s="317">
        <v>49</v>
      </c>
      <c r="C194" s="209"/>
      <c r="D194" s="301">
        <f>SUM(B193+5)</f>
        <v>51</v>
      </c>
      <c r="E194" s="316"/>
      <c r="F194" s="291">
        <f t="shared" si="76"/>
        <v>69</v>
      </c>
      <c r="G194" s="292"/>
      <c r="H194" s="301">
        <f t="shared" si="77"/>
        <v>54</v>
      </c>
      <c r="I194" s="316"/>
      <c r="J194" s="301">
        <f t="shared" si="78"/>
        <v>54</v>
      </c>
    </row>
    <row r="195" spans="1:10" ht="23.4" customHeight="1">
      <c r="A195" s="336">
        <v>44638</v>
      </c>
      <c r="B195" s="317">
        <v>20</v>
      </c>
      <c r="C195" s="209"/>
      <c r="D195" s="301">
        <f t="shared" ref="D195:D197" si="80">SUM(B194+5)</f>
        <v>54</v>
      </c>
      <c r="E195" s="316"/>
      <c r="F195" s="291">
        <f>SUM(B194+20)</f>
        <v>69</v>
      </c>
      <c r="G195" s="292"/>
      <c r="H195" s="301">
        <f t="shared" si="77"/>
        <v>25</v>
      </c>
      <c r="I195" s="316"/>
      <c r="J195" s="301">
        <f t="shared" si="78"/>
        <v>25</v>
      </c>
    </row>
    <row r="196" spans="1:10" ht="23.4" customHeight="1">
      <c r="A196" s="336">
        <v>44639</v>
      </c>
      <c r="B196" s="318">
        <v>25</v>
      </c>
      <c r="C196" s="341"/>
      <c r="D196" s="299">
        <f t="shared" si="80"/>
        <v>25</v>
      </c>
      <c r="E196" s="319"/>
      <c r="F196" s="305">
        <f>SUM(B196+10)</f>
        <v>35</v>
      </c>
      <c r="G196" s="298"/>
      <c r="H196" s="299">
        <f t="shared" si="77"/>
        <v>30</v>
      </c>
      <c r="I196" s="319"/>
      <c r="J196" s="299">
        <f t="shared" si="78"/>
        <v>30</v>
      </c>
    </row>
    <row r="197" spans="1:10" ht="23.4" customHeight="1" thickBot="1">
      <c r="A197" s="336">
        <v>44640</v>
      </c>
      <c r="B197" s="318">
        <v>27</v>
      </c>
      <c r="C197" s="341"/>
      <c r="D197" s="299">
        <f t="shared" si="80"/>
        <v>30</v>
      </c>
      <c r="E197" s="319"/>
      <c r="F197" s="305">
        <f>SUM(B197+10)</f>
        <v>37</v>
      </c>
      <c r="G197" s="298"/>
      <c r="H197" s="299">
        <f t="shared" si="77"/>
        <v>32</v>
      </c>
      <c r="I197" s="319"/>
      <c r="J197" s="299">
        <f t="shared" si="78"/>
        <v>32</v>
      </c>
    </row>
    <row r="198" spans="1:10" ht="23.4" customHeight="1" thickBot="1">
      <c r="A198" s="335" t="s">
        <v>433</v>
      </c>
      <c r="B198" s="394"/>
      <c r="C198" s="590">
        <f>SUM(D184:D197)</f>
        <v>659</v>
      </c>
      <c r="D198" s="591"/>
      <c r="E198" s="590">
        <f t="shared" ref="E198" si="81">SUM(F184:F197)</f>
        <v>879</v>
      </c>
      <c r="F198" s="591"/>
      <c r="G198" s="590">
        <f t="shared" ref="G198" si="82">SUM(H184:H197)</f>
        <v>651</v>
      </c>
      <c r="H198" s="591"/>
      <c r="I198" s="590">
        <f t="shared" ref="I198" si="83">SUM(J184:J197)</f>
        <v>651</v>
      </c>
      <c r="J198" s="591"/>
    </row>
    <row r="199" spans="1:10" ht="23.4" customHeight="1" thickBot="1">
      <c r="A199" s="335"/>
      <c r="B199" s="395"/>
      <c r="C199" s="592" t="s">
        <v>423</v>
      </c>
      <c r="D199" s="593"/>
      <c r="E199" s="594" t="s">
        <v>424</v>
      </c>
      <c r="F199" s="594"/>
      <c r="G199" s="592" t="s">
        <v>425</v>
      </c>
      <c r="H199" s="593"/>
      <c r="I199" s="594" t="s">
        <v>426</v>
      </c>
      <c r="J199" s="593"/>
    </row>
    <row r="200" spans="1:10" ht="23.4" customHeight="1">
      <c r="A200" s="336">
        <v>44641</v>
      </c>
      <c r="B200" s="320">
        <v>61</v>
      </c>
      <c r="C200" s="340"/>
      <c r="D200" s="322">
        <f>SUM(B197+5)</f>
        <v>32</v>
      </c>
      <c r="E200" s="321"/>
      <c r="F200" s="342">
        <f>SUM(B200+20)</f>
        <v>81</v>
      </c>
      <c r="G200" s="343"/>
      <c r="H200" s="322">
        <f>SUM(B200+5)</f>
        <v>66</v>
      </c>
      <c r="I200" s="321"/>
      <c r="J200" s="322">
        <f>SUM(B200+5)</f>
        <v>66</v>
      </c>
    </row>
    <row r="201" spans="1:10" ht="23.4" customHeight="1">
      <c r="A201" s="336">
        <v>44642</v>
      </c>
      <c r="B201" s="315">
        <v>69</v>
      </c>
      <c r="C201" s="9"/>
      <c r="D201" s="301">
        <f>SUM(B200+5)</f>
        <v>66</v>
      </c>
      <c r="E201" s="316"/>
      <c r="F201" s="291">
        <f t="shared" ref="F201:F203" si="84">SUM(B201+20)</f>
        <v>89</v>
      </c>
      <c r="G201" s="292"/>
      <c r="H201" s="301">
        <f t="shared" ref="H201:H206" si="85">SUM(B201+5)</f>
        <v>74</v>
      </c>
      <c r="I201" s="316"/>
      <c r="J201" s="301">
        <f t="shared" ref="J201:J206" si="86">SUM(B201+5)</f>
        <v>74</v>
      </c>
    </row>
    <row r="202" spans="1:10" ht="23.4" customHeight="1">
      <c r="A202" s="336">
        <v>44643</v>
      </c>
      <c r="B202" s="315">
        <v>74</v>
      </c>
      <c r="C202" s="9"/>
      <c r="D202" s="301">
        <f t="shared" ref="D202:D206" si="87">SUM(B201+5)</f>
        <v>74</v>
      </c>
      <c r="E202" s="316"/>
      <c r="F202" s="291">
        <f t="shared" si="84"/>
        <v>94</v>
      </c>
      <c r="G202" s="292"/>
      <c r="H202" s="301">
        <f t="shared" si="85"/>
        <v>79</v>
      </c>
      <c r="I202" s="316"/>
      <c r="J202" s="301">
        <f t="shared" si="86"/>
        <v>79</v>
      </c>
    </row>
    <row r="203" spans="1:10" ht="23.4" customHeight="1">
      <c r="A203" s="336">
        <v>44644</v>
      </c>
      <c r="B203" s="317">
        <v>74</v>
      </c>
      <c r="C203" s="209"/>
      <c r="D203" s="301">
        <f t="shared" si="87"/>
        <v>79</v>
      </c>
      <c r="E203" s="316"/>
      <c r="F203" s="291">
        <f t="shared" si="84"/>
        <v>94</v>
      </c>
      <c r="G203" s="292"/>
      <c r="H203" s="301">
        <f t="shared" si="85"/>
        <v>79</v>
      </c>
      <c r="I203" s="316"/>
      <c r="J203" s="301">
        <f t="shared" si="86"/>
        <v>79</v>
      </c>
    </row>
    <row r="204" spans="1:10" ht="23.4" customHeight="1">
      <c r="A204" s="336">
        <v>44645</v>
      </c>
      <c r="B204" s="317">
        <v>35</v>
      </c>
      <c r="C204" s="209"/>
      <c r="D204" s="301">
        <f t="shared" si="87"/>
        <v>79</v>
      </c>
      <c r="E204" s="316"/>
      <c r="F204" s="291">
        <f>SUM(B203+20)</f>
        <v>94</v>
      </c>
      <c r="G204" s="292"/>
      <c r="H204" s="301">
        <f t="shared" si="85"/>
        <v>40</v>
      </c>
      <c r="I204" s="316"/>
      <c r="J204" s="301">
        <f t="shared" si="86"/>
        <v>40</v>
      </c>
    </row>
    <row r="205" spans="1:10" ht="23.4" customHeight="1">
      <c r="A205" s="336">
        <v>44646</v>
      </c>
      <c r="B205" s="318">
        <v>26</v>
      </c>
      <c r="C205" s="341"/>
      <c r="D205" s="299">
        <f t="shared" si="87"/>
        <v>40</v>
      </c>
      <c r="E205" s="319"/>
      <c r="F205" s="305">
        <f>SUM(B205+10)</f>
        <v>36</v>
      </c>
      <c r="G205" s="298"/>
      <c r="H205" s="299">
        <f t="shared" si="85"/>
        <v>31</v>
      </c>
      <c r="I205" s="319"/>
      <c r="J205" s="299">
        <f t="shared" si="86"/>
        <v>31</v>
      </c>
    </row>
    <row r="206" spans="1:10" ht="23.4" customHeight="1">
      <c r="A206" s="336">
        <v>44647</v>
      </c>
      <c r="B206" s="318">
        <v>43</v>
      </c>
      <c r="C206" s="341"/>
      <c r="D206" s="299">
        <f t="shared" si="87"/>
        <v>31</v>
      </c>
      <c r="E206" s="319"/>
      <c r="F206" s="305">
        <f>SUM(B206+10)</f>
        <v>53</v>
      </c>
      <c r="G206" s="298"/>
      <c r="H206" s="299">
        <f t="shared" si="85"/>
        <v>48</v>
      </c>
      <c r="I206" s="319"/>
      <c r="J206" s="299">
        <f t="shared" si="86"/>
        <v>48</v>
      </c>
    </row>
    <row r="207" spans="1:10" ht="23.4" customHeight="1">
      <c r="A207" s="336">
        <v>44648</v>
      </c>
      <c r="B207" s="315">
        <v>81</v>
      </c>
      <c r="C207" s="9"/>
      <c r="D207" s="301">
        <f>SUM(B206+5)</f>
        <v>48</v>
      </c>
      <c r="E207" s="316"/>
      <c r="F207" s="291">
        <f>SUM(B207+20)</f>
        <v>101</v>
      </c>
      <c r="G207" s="292"/>
      <c r="H207" s="301">
        <f>SUM(B207+5)</f>
        <v>86</v>
      </c>
      <c r="I207" s="316"/>
      <c r="J207" s="301">
        <f>SUM(B207+5)</f>
        <v>86</v>
      </c>
    </row>
    <row r="208" spans="1:10" ht="23.4" customHeight="1">
      <c r="A208" s="336">
        <v>44649</v>
      </c>
      <c r="B208" s="315">
        <v>82</v>
      </c>
      <c r="C208" s="9"/>
      <c r="D208" s="301">
        <f>SUM(B207+5)</f>
        <v>86</v>
      </c>
      <c r="E208" s="316"/>
      <c r="F208" s="291">
        <f t="shared" ref="F208:F210" si="88">SUM(B208+20)</f>
        <v>102</v>
      </c>
      <c r="G208" s="292"/>
      <c r="H208" s="301">
        <f t="shared" ref="H208:H213" si="89">SUM(B208+5)</f>
        <v>87</v>
      </c>
      <c r="I208" s="316"/>
      <c r="J208" s="301">
        <f t="shared" ref="J208:J213" si="90">SUM(B208+5)</f>
        <v>87</v>
      </c>
    </row>
    <row r="209" spans="1:10" ht="23.4" customHeight="1">
      <c r="A209" s="336">
        <v>44650</v>
      </c>
      <c r="B209" s="315">
        <v>82</v>
      </c>
      <c r="C209" s="9"/>
      <c r="D209" s="301">
        <f t="shared" ref="D209:D213" si="91">SUM(B208+5)</f>
        <v>87</v>
      </c>
      <c r="E209" s="316"/>
      <c r="F209" s="291">
        <f t="shared" si="88"/>
        <v>102</v>
      </c>
      <c r="G209" s="292"/>
      <c r="H209" s="301">
        <f t="shared" si="89"/>
        <v>87</v>
      </c>
      <c r="I209" s="316"/>
      <c r="J209" s="301">
        <f t="shared" si="90"/>
        <v>87</v>
      </c>
    </row>
    <row r="210" spans="1:10" ht="23.4" customHeight="1">
      <c r="A210" s="336">
        <v>44651</v>
      </c>
      <c r="B210" s="317">
        <v>70</v>
      </c>
      <c r="C210" s="209"/>
      <c r="D210" s="301">
        <f t="shared" si="91"/>
        <v>87</v>
      </c>
      <c r="E210" s="316"/>
      <c r="F210" s="291">
        <f t="shared" si="88"/>
        <v>90</v>
      </c>
      <c r="G210" s="292"/>
      <c r="H210" s="301">
        <f t="shared" si="89"/>
        <v>75</v>
      </c>
      <c r="I210" s="316"/>
      <c r="J210" s="301">
        <f t="shared" si="90"/>
        <v>75</v>
      </c>
    </row>
    <row r="211" spans="1:10" ht="23.4" customHeight="1">
      <c r="A211" s="336">
        <v>44652</v>
      </c>
      <c r="B211" s="317">
        <v>18</v>
      </c>
      <c r="C211" s="209"/>
      <c r="D211" s="301">
        <f t="shared" si="91"/>
        <v>75</v>
      </c>
      <c r="E211" s="316"/>
      <c r="F211" s="291">
        <f>SUM(B210+20)</f>
        <v>90</v>
      </c>
      <c r="G211" s="292"/>
      <c r="H211" s="301">
        <f t="shared" si="89"/>
        <v>23</v>
      </c>
      <c r="I211" s="316"/>
      <c r="J211" s="301">
        <f t="shared" si="90"/>
        <v>23</v>
      </c>
    </row>
    <row r="212" spans="1:10" ht="23.4" customHeight="1">
      <c r="A212" s="336">
        <v>44653</v>
      </c>
      <c r="B212" s="318">
        <v>17</v>
      </c>
      <c r="C212" s="341"/>
      <c r="D212" s="299">
        <f t="shared" si="91"/>
        <v>23</v>
      </c>
      <c r="E212" s="319"/>
      <c r="F212" s="305"/>
      <c r="G212" s="298"/>
      <c r="H212" s="299">
        <f t="shared" si="89"/>
        <v>22</v>
      </c>
      <c r="I212" s="319"/>
      <c r="J212" s="299">
        <f t="shared" si="90"/>
        <v>22</v>
      </c>
    </row>
    <row r="213" spans="1:10" ht="23.4" customHeight="1" thickBot="1">
      <c r="A213" s="336">
        <v>44654</v>
      </c>
      <c r="B213" s="323">
        <v>34</v>
      </c>
      <c r="C213" s="345"/>
      <c r="D213" s="325">
        <f t="shared" si="91"/>
        <v>22</v>
      </c>
      <c r="E213" s="324"/>
      <c r="F213" s="350"/>
      <c r="G213" s="351"/>
      <c r="H213" s="325">
        <f t="shared" si="89"/>
        <v>39</v>
      </c>
      <c r="I213" s="324"/>
      <c r="J213" s="325">
        <f t="shared" si="90"/>
        <v>39</v>
      </c>
    </row>
    <row r="214" spans="1:10" ht="23.4" customHeight="1" thickBot="1">
      <c r="A214" s="335" t="s">
        <v>433</v>
      </c>
      <c r="B214" s="394"/>
      <c r="C214" s="590">
        <f>SUM(D200:D213)</f>
        <v>829</v>
      </c>
      <c r="D214" s="591"/>
      <c r="E214" s="590">
        <f t="shared" ref="E214" si="92">SUM(F200:F213)</f>
        <v>1026</v>
      </c>
      <c r="F214" s="591"/>
      <c r="G214" s="590">
        <f t="shared" ref="G214" si="93">SUM(H200:H213)</f>
        <v>836</v>
      </c>
      <c r="H214" s="591"/>
      <c r="I214" s="590">
        <f t="shared" ref="I214" si="94">SUM(J200:J213)</f>
        <v>836</v>
      </c>
      <c r="J214" s="591"/>
    </row>
    <row r="215" spans="1:10" ht="23.4" customHeight="1" thickBot="1">
      <c r="A215" s="588" t="s">
        <v>523</v>
      </c>
      <c r="B215" s="589"/>
      <c r="C215" s="590"/>
      <c r="D215" s="591"/>
      <c r="E215" s="590"/>
      <c r="F215" s="591"/>
      <c r="G215" s="590"/>
      <c r="H215" s="591"/>
      <c r="I215" s="590"/>
      <c r="J215" s="591"/>
    </row>
    <row r="216" spans="1:10" ht="23.4" customHeight="1" thickBot="1">
      <c r="A216" s="335"/>
      <c r="B216" s="422"/>
      <c r="C216" s="592" t="s">
        <v>423</v>
      </c>
      <c r="D216" s="593"/>
      <c r="E216" s="594" t="s">
        <v>424</v>
      </c>
      <c r="F216" s="594"/>
      <c r="G216" s="592" t="s">
        <v>425</v>
      </c>
      <c r="H216" s="593"/>
      <c r="I216" s="594" t="s">
        <v>426</v>
      </c>
      <c r="J216" s="593"/>
    </row>
    <row r="217" spans="1:10" ht="23.4" customHeight="1">
      <c r="A217" s="336">
        <v>44655</v>
      </c>
      <c r="B217" s="320">
        <v>78</v>
      </c>
      <c r="C217" s="340"/>
      <c r="D217" s="301">
        <f>SUM(B213+5)</f>
        <v>39</v>
      </c>
      <c r="E217" s="321"/>
      <c r="F217" s="342"/>
      <c r="G217" s="343"/>
      <c r="H217" s="322">
        <f>SUM(B217+5)</f>
        <v>83</v>
      </c>
      <c r="I217" s="321"/>
      <c r="J217" s="322">
        <f>SUM(B217+5)</f>
        <v>83</v>
      </c>
    </row>
    <row r="218" spans="1:10" ht="23.4" customHeight="1">
      <c r="A218" s="336">
        <v>44656</v>
      </c>
      <c r="B218" s="315">
        <v>78</v>
      </c>
      <c r="C218" s="9"/>
      <c r="D218" s="301">
        <f>SUM(B217+5)</f>
        <v>83</v>
      </c>
      <c r="E218" s="316"/>
      <c r="F218" s="291"/>
      <c r="G218" s="292"/>
      <c r="H218" s="301">
        <f t="shared" ref="H218:H220" si="95">SUM(B218+5)</f>
        <v>83</v>
      </c>
      <c r="I218" s="316"/>
      <c r="J218" s="301">
        <f t="shared" ref="J218:J220" si="96">SUM(B218+5)</f>
        <v>83</v>
      </c>
    </row>
    <row r="219" spans="1:10" ht="23.4" customHeight="1">
      <c r="A219" s="336">
        <v>44657</v>
      </c>
      <c r="B219" s="315">
        <v>72</v>
      </c>
      <c r="C219" s="9"/>
      <c r="D219" s="301">
        <f t="shared" ref="D219:D221" si="97">SUM(B218+5)</f>
        <v>83</v>
      </c>
      <c r="E219" s="316"/>
      <c r="F219" s="291"/>
      <c r="G219" s="292"/>
      <c r="H219" s="301">
        <f t="shared" si="95"/>
        <v>77</v>
      </c>
      <c r="I219" s="316"/>
      <c r="J219" s="301">
        <f t="shared" si="96"/>
        <v>77</v>
      </c>
    </row>
    <row r="220" spans="1:10" ht="23.4" customHeight="1">
      <c r="A220" s="336">
        <v>44658</v>
      </c>
      <c r="B220" s="317">
        <v>69</v>
      </c>
      <c r="C220" s="209"/>
      <c r="D220" s="301">
        <f t="shared" si="97"/>
        <v>77</v>
      </c>
      <c r="E220" s="316"/>
      <c r="F220" s="291"/>
      <c r="G220" s="292"/>
      <c r="H220" s="301">
        <f t="shared" si="95"/>
        <v>74</v>
      </c>
      <c r="I220" s="316"/>
      <c r="J220" s="301">
        <f t="shared" si="96"/>
        <v>74</v>
      </c>
    </row>
    <row r="221" spans="1:10" ht="23.4" customHeight="1">
      <c r="A221" s="336">
        <v>44659</v>
      </c>
      <c r="B221" s="317">
        <v>0</v>
      </c>
      <c r="C221" s="209"/>
      <c r="D221" s="301">
        <f t="shared" si="97"/>
        <v>74</v>
      </c>
      <c r="E221" s="316"/>
      <c r="F221" s="291"/>
      <c r="G221" s="292"/>
      <c r="H221" s="301"/>
      <c r="I221" s="316"/>
      <c r="J221" s="301"/>
    </row>
    <row r="222" spans="1:10" ht="23.4" customHeight="1">
      <c r="A222" s="336">
        <v>44660</v>
      </c>
      <c r="B222" s="318"/>
      <c r="C222" s="341"/>
      <c r="D222" s="299"/>
      <c r="E222" s="319"/>
      <c r="F222" s="305"/>
      <c r="G222" s="298"/>
      <c r="H222" s="299"/>
      <c r="I222" s="319"/>
      <c r="J222" s="299"/>
    </row>
    <row r="223" spans="1:10" ht="23.4" customHeight="1">
      <c r="A223" s="336">
        <v>44661</v>
      </c>
      <c r="B223" s="318"/>
      <c r="C223" s="341"/>
      <c r="D223" s="299"/>
      <c r="E223" s="319"/>
      <c r="F223" s="305"/>
      <c r="G223" s="298"/>
      <c r="H223" s="299"/>
      <c r="I223" s="319"/>
      <c r="J223" s="299"/>
    </row>
    <row r="224" spans="1:10" ht="23.4" customHeight="1">
      <c r="A224" s="336">
        <v>44662</v>
      </c>
      <c r="B224" s="318"/>
      <c r="C224" s="341"/>
      <c r="D224" s="299"/>
      <c r="E224" s="319"/>
      <c r="F224" s="305"/>
      <c r="G224" s="298"/>
      <c r="H224" s="299"/>
      <c r="I224" s="319"/>
      <c r="J224" s="299"/>
    </row>
    <row r="225" spans="1:10" ht="23.4" customHeight="1">
      <c r="A225" s="336">
        <v>44663</v>
      </c>
      <c r="B225" s="318"/>
      <c r="C225" s="341"/>
      <c r="D225" s="299"/>
      <c r="E225" s="319"/>
      <c r="F225" s="305"/>
      <c r="G225" s="298"/>
      <c r="H225" s="299"/>
      <c r="I225" s="319"/>
      <c r="J225" s="299"/>
    </row>
    <row r="226" spans="1:10" ht="23.4" customHeight="1">
      <c r="A226" s="336">
        <v>44664</v>
      </c>
      <c r="B226" s="318"/>
      <c r="C226" s="341"/>
      <c r="D226" s="299"/>
      <c r="E226" s="319"/>
      <c r="F226" s="305"/>
      <c r="G226" s="298"/>
      <c r="H226" s="299"/>
      <c r="I226" s="319"/>
      <c r="J226" s="299"/>
    </row>
    <row r="227" spans="1:10" ht="23.4" customHeight="1">
      <c r="A227" s="336">
        <v>44665</v>
      </c>
      <c r="B227" s="318"/>
      <c r="C227" s="341"/>
      <c r="D227" s="299"/>
      <c r="E227" s="319"/>
      <c r="F227" s="305"/>
      <c r="G227" s="298"/>
      <c r="H227" s="299"/>
      <c r="I227" s="319"/>
      <c r="J227" s="299"/>
    </row>
    <row r="228" spans="1:10" ht="23.4" customHeight="1">
      <c r="A228" s="336">
        <v>44666</v>
      </c>
      <c r="B228" s="318"/>
      <c r="C228" s="341"/>
      <c r="D228" s="299"/>
      <c r="E228" s="319"/>
      <c r="F228" s="305"/>
      <c r="G228" s="298"/>
      <c r="H228" s="299"/>
      <c r="I228" s="319"/>
      <c r="J228" s="299"/>
    </row>
    <row r="229" spans="1:10" ht="23.4" customHeight="1">
      <c r="A229" s="336">
        <v>44667</v>
      </c>
      <c r="B229" s="318"/>
      <c r="C229" s="341"/>
      <c r="D229" s="299"/>
      <c r="E229" s="319"/>
      <c r="F229" s="305"/>
      <c r="G229" s="298"/>
      <c r="H229" s="299"/>
      <c r="I229" s="319"/>
      <c r="J229" s="299"/>
    </row>
    <row r="230" spans="1:10" ht="23.4" customHeight="1" thickBot="1">
      <c r="A230" s="336">
        <v>44668</v>
      </c>
      <c r="B230" s="318"/>
      <c r="C230" s="341"/>
      <c r="D230" s="299"/>
      <c r="E230" s="319"/>
      <c r="F230" s="305"/>
      <c r="G230" s="298"/>
      <c r="H230" s="299"/>
      <c r="I230" s="319"/>
      <c r="J230" s="299"/>
    </row>
    <row r="231" spans="1:10" ht="23.4" customHeight="1" thickBot="1">
      <c r="A231" s="335" t="s">
        <v>433</v>
      </c>
      <c r="B231" s="421"/>
      <c r="C231" s="590">
        <f>SUM(D217:D230)</f>
        <v>356</v>
      </c>
      <c r="D231" s="591"/>
      <c r="E231" s="590">
        <f t="shared" ref="E231" si="98">SUM(F217:F230)</f>
        <v>0</v>
      </c>
      <c r="F231" s="591"/>
      <c r="G231" s="590">
        <f t="shared" ref="G231" si="99">SUM(H217:H230)</f>
        <v>317</v>
      </c>
      <c r="H231" s="591"/>
      <c r="I231" s="590">
        <f t="shared" ref="I231" si="100">SUM(J217:J230)</f>
        <v>317</v>
      </c>
      <c r="J231" s="591"/>
    </row>
    <row r="232" spans="1:10" ht="23.4" customHeight="1" thickBot="1">
      <c r="A232" s="335"/>
      <c r="B232" s="422"/>
      <c r="C232" s="592" t="s">
        <v>423</v>
      </c>
      <c r="D232" s="593"/>
      <c r="E232" s="594" t="s">
        <v>424</v>
      </c>
      <c r="F232" s="594"/>
      <c r="G232" s="592" t="s">
        <v>425</v>
      </c>
      <c r="H232" s="593"/>
      <c r="I232" s="594" t="s">
        <v>426</v>
      </c>
      <c r="J232" s="593"/>
    </row>
    <row r="233" spans="1:10" ht="23.4" customHeight="1">
      <c r="A233" s="336">
        <v>44669</v>
      </c>
      <c r="B233" s="320">
        <v>77</v>
      </c>
      <c r="C233" s="340"/>
      <c r="D233" s="322"/>
      <c r="E233" s="321"/>
      <c r="F233" s="342"/>
      <c r="G233" s="343"/>
      <c r="H233" s="322">
        <f>SUM(B233+5)</f>
        <v>82</v>
      </c>
      <c r="I233" s="321"/>
      <c r="J233" s="322">
        <f>SUM(B233+5)</f>
        <v>82</v>
      </c>
    </row>
    <row r="234" spans="1:10" ht="23.4" customHeight="1">
      <c r="A234" s="336">
        <v>44670</v>
      </c>
      <c r="B234" s="315">
        <v>77</v>
      </c>
      <c r="C234" s="9"/>
      <c r="D234" s="301">
        <f>SUM(B233+5)</f>
        <v>82</v>
      </c>
      <c r="E234" s="316"/>
      <c r="F234" s="291"/>
      <c r="G234" s="292"/>
      <c r="H234" s="301">
        <f t="shared" ref="H234:H239" si="101">SUM(B234+5)</f>
        <v>82</v>
      </c>
      <c r="I234" s="316"/>
      <c r="J234" s="301">
        <f t="shared" ref="J234:J239" si="102">SUM(B234+5)</f>
        <v>82</v>
      </c>
    </row>
    <row r="235" spans="1:10" ht="23.4" customHeight="1">
      <c r="A235" s="336">
        <v>44671</v>
      </c>
      <c r="B235" s="315">
        <v>77</v>
      </c>
      <c r="C235" s="9"/>
      <c r="D235" s="301">
        <f t="shared" ref="D235:D239" si="103">SUM(B234+5)</f>
        <v>82</v>
      </c>
      <c r="E235" s="316"/>
      <c r="F235" s="291"/>
      <c r="G235" s="292"/>
      <c r="H235" s="301">
        <f t="shared" si="101"/>
        <v>82</v>
      </c>
      <c r="I235" s="316"/>
      <c r="J235" s="301">
        <f t="shared" si="102"/>
        <v>82</v>
      </c>
    </row>
    <row r="236" spans="1:10" ht="23.4" customHeight="1">
      <c r="A236" s="336">
        <v>44672</v>
      </c>
      <c r="B236" s="317">
        <v>69</v>
      </c>
      <c r="C236" s="209"/>
      <c r="D236" s="301">
        <f t="shared" si="103"/>
        <v>82</v>
      </c>
      <c r="E236" s="316"/>
      <c r="F236" s="291"/>
      <c r="G236" s="292"/>
      <c r="H236" s="301">
        <f t="shared" si="101"/>
        <v>74</v>
      </c>
      <c r="I236" s="316"/>
      <c r="J236" s="301">
        <f t="shared" si="102"/>
        <v>74</v>
      </c>
    </row>
    <row r="237" spans="1:10" ht="23.4" customHeight="1">
      <c r="A237" s="336">
        <v>44673</v>
      </c>
      <c r="B237" s="317">
        <v>23</v>
      </c>
      <c r="C237" s="209"/>
      <c r="D237" s="301">
        <f t="shared" si="103"/>
        <v>74</v>
      </c>
      <c r="E237" s="316"/>
      <c r="F237" s="291"/>
      <c r="G237" s="292"/>
      <c r="H237" s="301">
        <f t="shared" si="101"/>
        <v>28</v>
      </c>
      <c r="I237" s="316"/>
      <c r="J237" s="301">
        <f t="shared" si="102"/>
        <v>28</v>
      </c>
    </row>
    <row r="238" spans="1:10" ht="23.4" customHeight="1">
      <c r="A238" s="336">
        <v>44674</v>
      </c>
      <c r="B238" s="318">
        <v>20</v>
      </c>
      <c r="C238" s="341"/>
      <c r="D238" s="299">
        <f t="shared" si="103"/>
        <v>28</v>
      </c>
      <c r="E238" s="319"/>
      <c r="F238" s="305"/>
      <c r="G238" s="298"/>
      <c r="H238" s="299">
        <f t="shared" si="101"/>
        <v>25</v>
      </c>
      <c r="I238" s="319"/>
      <c r="J238" s="299">
        <f t="shared" si="102"/>
        <v>25</v>
      </c>
    </row>
    <row r="239" spans="1:10" ht="23.4" customHeight="1">
      <c r="A239" s="336">
        <v>44675</v>
      </c>
      <c r="B239" s="318">
        <v>28</v>
      </c>
      <c r="C239" s="341"/>
      <c r="D239" s="299">
        <f t="shared" si="103"/>
        <v>25</v>
      </c>
      <c r="E239" s="319"/>
      <c r="F239" s="305"/>
      <c r="G239" s="298"/>
      <c r="H239" s="299">
        <f t="shared" si="101"/>
        <v>33</v>
      </c>
      <c r="I239" s="319"/>
      <c r="J239" s="299">
        <f t="shared" si="102"/>
        <v>33</v>
      </c>
    </row>
    <row r="240" spans="1:10" ht="23.4" customHeight="1">
      <c r="A240" s="336">
        <v>44676</v>
      </c>
      <c r="B240" s="315">
        <v>77</v>
      </c>
      <c r="C240" s="9"/>
      <c r="D240" s="301">
        <f>SUM(B239+5)</f>
        <v>33</v>
      </c>
      <c r="E240" s="316"/>
      <c r="F240" s="291"/>
      <c r="G240" s="292"/>
      <c r="H240" s="301">
        <f>SUM(B240+5)</f>
        <v>82</v>
      </c>
      <c r="I240" s="316"/>
      <c r="J240" s="301">
        <f>SUM(B240+5)</f>
        <v>82</v>
      </c>
    </row>
    <row r="241" spans="1:10" ht="23.4" customHeight="1">
      <c r="A241" s="336">
        <v>44677</v>
      </c>
      <c r="B241" s="315">
        <v>70</v>
      </c>
      <c r="C241" s="9"/>
      <c r="D241" s="301">
        <f>SUM(B240+5)</f>
        <v>82</v>
      </c>
      <c r="E241" s="316"/>
      <c r="F241" s="291"/>
      <c r="G241" s="292"/>
      <c r="H241" s="301">
        <f t="shared" ref="H241:H243" si="104">SUM(B241+5)</f>
        <v>75</v>
      </c>
      <c r="I241" s="316"/>
      <c r="J241" s="301">
        <f t="shared" ref="J241:J243" si="105">SUM(B241+5)</f>
        <v>75</v>
      </c>
    </row>
    <row r="242" spans="1:10" ht="23.4" customHeight="1">
      <c r="A242" s="336">
        <v>44678</v>
      </c>
      <c r="B242" s="315">
        <v>59</v>
      </c>
      <c r="C242" s="9"/>
      <c r="D242" s="301">
        <f t="shared" ref="D242:D244" si="106">SUM(B241+5)</f>
        <v>75</v>
      </c>
      <c r="E242" s="316"/>
      <c r="F242" s="291"/>
      <c r="G242" s="292"/>
      <c r="H242" s="301">
        <f t="shared" si="104"/>
        <v>64</v>
      </c>
      <c r="I242" s="316"/>
      <c r="J242" s="301">
        <f t="shared" si="105"/>
        <v>64</v>
      </c>
    </row>
    <row r="243" spans="1:10" ht="23.4" customHeight="1">
      <c r="A243" s="336">
        <v>44679</v>
      </c>
      <c r="B243" s="317">
        <v>52</v>
      </c>
      <c r="C243" s="209"/>
      <c r="D243" s="301">
        <f t="shared" si="106"/>
        <v>64</v>
      </c>
      <c r="E243" s="316"/>
      <c r="F243" s="291"/>
      <c r="G243" s="292"/>
      <c r="H243" s="301">
        <f t="shared" si="104"/>
        <v>57</v>
      </c>
      <c r="I243" s="316"/>
      <c r="J243" s="301">
        <f t="shared" si="105"/>
        <v>57</v>
      </c>
    </row>
    <row r="244" spans="1:10" ht="23.4" customHeight="1">
      <c r="A244" s="336">
        <v>44680</v>
      </c>
      <c r="B244" s="317"/>
      <c r="C244" s="209"/>
      <c r="D244" s="301">
        <f t="shared" si="106"/>
        <v>57</v>
      </c>
      <c r="E244" s="316"/>
      <c r="F244" s="291"/>
      <c r="G244" s="292"/>
      <c r="H244" s="301"/>
      <c r="I244" s="316"/>
      <c r="J244" s="301"/>
    </row>
    <row r="245" spans="1:10" ht="23.4" customHeight="1">
      <c r="A245" s="336">
        <v>44681</v>
      </c>
      <c r="B245" s="318"/>
      <c r="C245" s="341"/>
      <c r="D245" s="299"/>
      <c r="E245" s="319"/>
      <c r="F245" s="305"/>
      <c r="G245" s="298"/>
      <c r="H245" s="299"/>
      <c r="I245" s="319"/>
      <c r="J245" s="299"/>
    </row>
    <row r="246" spans="1:10" ht="23.4" customHeight="1" thickBot="1">
      <c r="A246" s="336">
        <v>44682</v>
      </c>
      <c r="B246" s="323"/>
      <c r="C246" s="345"/>
      <c r="D246" s="325"/>
      <c r="E246" s="324"/>
      <c r="F246" s="350"/>
      <c r="G246" s="351"/>
      <c r="H246" s="325"/>
      <c r="I246" s="324"/>
      <c r="J246" s="325"/>
    </row>
    <row r="247" spans="1:10" ht="23.4" customHeight="1" thickBot="1">
      <c r="A247" s="335" t="s">
        <v>433</v>
      </c>
      <c r="B247" s="421"/>
      <c r="C247" s="590">
        <f>SUM(D233:D246)</f>
        <v>684</v>
      </c>
      <c r="D247" s="591"/>
      <c r="E247" s="590">
        <f t="shared" ref="E247" si="107">SUM(F233:F246)</f>
        <v>0</v>
      </c>
      <c r="F247" s="591"/>
      <c r="G247" s="590">
        <f t="shared" ref="G247" si="108">SUM(H233:H246)</f>
        <v>684</v>
      </c>
      <c r="H247" s="591"/>
      <c r="I247" s="590">
        <f t="shared" ref="I247" si="109">SUM(J233:J246)</f>
        <v>684</v>
      </c>
      <c r="J247" s="591"/>
    </row>
    <row r="248" spans="1:10" ht="23.4" customHeight="1" thickBot="1">
      <c r="A248" s="588" t="s">
        <v>523</v>
      </c>
      <c r="B248" s="589"/>
      <c r="C248" s="590"/>
      <c r="D248" s="591"/>
      <c r="E248" s="590"/>
      <c r="F248" s="591"/>
      <c r="G248" s="590"/>
      <c r="H248" s="591"/>
      <c r="I248" s="590"/>
      <c r="J248" s="591"/>
    </row>
    <row r="249" spans="1:10" ht="24.65" customHeight="1" thickBot="1">
      <c r="A249" s="335"/>
      <c r="B249" s="424"/>
      <c r="C249" s="592" t="s">
        <v>423</v>
      </c>
      <c r="D249" s="593"/>
      <c r="E249" s="594" t="s">
        <v>424</v>
      </c>
      <c r="F249" s="594"/>
      <c r="G249" s="592" t="s">
        <v>425</v>
      </c>
      <c r="H249" s="593"/>
      <c r="I249" s="594" t="s">
        <v>426</v>
      </c>
      <c r="J249" s="593"/>
    </row>
    <row r="250" spans="1:10" ht="24.65" customHeight="1">
      <c r="A250" s="336">
        <v>44683</v>
      </c>
      <c r="B250" s="320">
        <v>0</v>
      </c>
      <c r="C250" s="340"/>
      <c r="D250" s="301"/>
      <c r="E250" s="321"/>
      <c r="F250" s="342"/>
      <c r="G250" s="343"/>
      <c r="H250" s="322"/>
      <c r="I250" s="321"/>
      <c r="J250" s="322"/>
    </row>
    <row r="251" spans="1:10" ht="24.65" customHeight="1">
      <c r="A251" s="336">
        <v>44684</v>
      </c>
      <c r="B251" s="315">
        <v>0</v>
      </c>
      <c r="C251" s="9"/>
      <c r="D251" s="301"/>
      <c r="E251" s="316"/>
      <c r="F251" s="291"/>
      <c r="G251" s="292"/>
      <c r="H251" s="301"/>
      <c r="I251" s="316"/>
      <c r="J251" s="301"/>
    </row>
    <row r="252" spans="1:10" ht="24.65" customHeight="1">
      <c r="A252" s="336">
        <v>44685</v>
      </c>
      <c r="B252" s="315">
        <v>0</v>
      </c>
      <c r="C252" s="9"/>
      <c r="D252" s="301"/>
      <c r="E252" s="316"/>
      <c r="F252" s="291"/>
      <c r="G252" s="292"/>
      <c r="H252" s="301"/>
      <c r="I252" s="316"/>
      <c r="J252" s="301"/>
    </row>
    <row r="253" spans="1:10" ht="24.65" customHeight="1">
      <c r="A253" s="336">
        <v>44686</v>
      </c>
      <c r="B253" s="317">
        <v>27</v>
      </c>
      <c r="C253" s="209"/>
      <c r="D253" s="301"/>
      <c r="E253" s="316"/>
      <c r="F253" s="291">
        <f t="shared" ref="F253" si="110">SUM(B253+20)</f>
        <v>47</v>
      </c>
      <c r="G253" s="292"/>
      <c r="H253" s="301">
        <f t="shared" ref="H253:H256" si="111">SUM(B253+5)</f>
        <v>32</v>
      </c>
      <c r="I253" s="316"/>
      <c r="J253" s="301">
        <f t="shared" ref="J253:J256" si="112">SUM(B253+5)</f>
        <v>32</v>
      </c>
    </row>
    <row r="254" spans="1:10" ht="24.65" customHeight="1">
      <c r="A254" s="336">
        <v>44687</v>
      </c>
      <c r="B254" s="317">
        <v>12</v>
      </c>
      <c r="C254" s="209"/>
      <c r="D254" s="301">
        <f t="shared" ref="D254:D256" si="113">SUM(B253+5)</f>
        <v>32</v>
      </c>
      <c r="E254" s="316"/>
      <c r="F254" s="291">
        <f>SUM(B253+20)</f>
        <v>47</v>
      </c>
      <c r="G254" s="292"/>
      <c r="H254" s="301">
        <f t="shared" si="111"/>
        <v>17</v>
      </c>
      <c r="I254" s="316"/>
      <c r="J254" s="301">
        <f t="shared" si="112"/>
        <v>17</v>
      </c>
    </row>
    <row r="255" spans="1:10" ht="24.65" customHeight="1">
      <c r="A255" s="336">
        <v>44688</v>
      </c>
      <c r="B255" s="318">
        <v>13</v>
      </c>
      <c r="C255" s="341"/>
      <c r="D255" s="299">
        <f t="shared" si="113"/>
        <v>17</v>
      </c>
      <c r="E255" s="319"/>
      <c r="F255" s="305">
        <f>SUM(B255+10)</f>
        <v>23</v>
      </c>
      <c r="G255" s="298"/>
      <c r="H255" s="299">
        <f t="shared" si="111"/>
        <v>18</v>
      </c>
      <c r="I255" s="319"/>
      <c r="J255" s="299">
        <f t="shared" si="112"/>
        <v>18</v>
      </c>
    </row>
    <row r="256" spans="1:10" ht="24.65" customHeight="1">
      <c r="A256" s="336">
        <v>44689</v>
      </c>
      <c r="B256" s="318">
        <v>28</v>
      </c>
      <c r="C256" s="341"/>
      <c r="D256" s="299">
        <f t="shared" si="113"/>
        <v>18</v>
      </c>
      <c r="E256" s="319"/>
      <c r="F256" s="305">
        <f>SUM(B256+10)</f>
        <v>38</v>
      </c>
      <c r="G256" s="298"/>
      <c r="H256" s="299">
        <f t="shared" si="111"/>
        <v>33</v>
      </c>
      <c r="I256" s="319"/>
      <c r="J256" s="299">
        <f t="shared" si="112"/>
        <v>33</v>
      </c>
    </row>
    <row r="257" spans="1:10" ht="24.65" customHeight="1">
      <c r="A257" s="336">
        <v>44690</v>
      </c>
      <c r="B257" s="315">
        <v>77</v>
      </c>
      <c r="C257" s="9"/>
      <c r="D257" s="301">
        <f>SUM(B256+5)</f>
        <v>33</v>
      </c>
      <c r="E257" s="316"/>
      <c r="F257" s="291">
        <f>SUM(B257+20)</f>
        <v>97</v>
      </c>
      <c r="G257" s="292"/>
      <c r="H257" s="301">
        <f>SUM(B257+5)</f>
        <v>82</v>
      </c>
      <c r="I257" s="316"/>
      <c r="J257" s="301">
        <f>SUM(B257+5)</f>
        <v>82</v>
      </c>
    </row>
    <row r="258" spans="1:10" ht="24.65" customHeight="1">
      <c r="A258" s="336">
        <v>44691</v>
      </c>
      <c r="B258" s="315">
        <v>77</v>
      </c>
      <c r="C258" s="9"/>
      <c r="D258" s="301">
        <f>SUM(B257+5)</f>
        <v>82</v>
      </c>
      <c r="E258" s="316"/>
      <c r="F258" s="291">
        <f t="shared" ref="F258:F260" si="114">SUM(B258+20)</f>
        <v>97</v>
      </c>
      <c r="G258" s="292"/>
      <c r="H258" s="301">
        <f t="shared" ref="H258:H263" si="115">SUM(B258+5)</f>
        <v>82</v>
      </c>
      <c r="I258" s="316"/>
      <c r="J258" s="301">
        <f t="shared" ref="J258:J263" si="116">SUM(B258+5)</f>
        <v>82</v>
      </c>
    </row>
    <row r="259" spans="1:10" ht="39.65" customHeight="1">
      <c r="A259" s="336">
        <v>44692</v>
      </c>
      <c r="B259" s="315">
        <v>77</v>
      </c>
      <c r="C259" s="9"/>
      <c r="D259" s="301">
        <f t="shared" ref="D259" si="117">SUM(B258+5)</f>
        <v>82</v>
      </c>
      <c r="E259" s="316"/>
      <c r="F259" s="291">
        <f t="shared" si="114"/>
        <v>97</v>
      </c>
      <c r="G259" s="292"/>
      <c r="H259" s="301">
        <f t="shared" si="115"/>
        <v>82</v>
      </c>
      <c r="I259" s="316"/>
      <c r="J259" s="301">
        <f t="shared" si="116"/>
        <v>82</v>
      </c>
    </row>
    <row r="260" spans="1:10" ht="24.65" customHeight="1">
      <c r="A260" s="336">
        <v>44693</v>
      </c>
      <c r="B260" s="317">
        <v>66</v>
      </c>
      <c r="C260" s="209"/>
      <c r="D260" s="301">
        <f>SUM(B259+5)</f>
        <v>82</v>
      </c>
      <c r="E260" s="316"/>
      <c r="F260" s="291">
        <f t="shared" si="114"/>
        <v>86</v>
      </c>
      <c r="G260" s="292"/>
      <c r="H260" s="301">
        <f t="shared" si="115"/>
        <v>71</v>
      </c>
      <c r="I260" s="316"/>
      <c r="J260" s="301">
        <f t="shared" si="116"/>
        <v>71</v>
      </c>
    </row>
    <row r="261" spans="1:10" ht="24.65" customHeight="1">
      <c r="A261" s="336">
        <v>44694</v>
      </c>
      <c r="B261" s="317">
        <v>24</v>
      </c>
      <c r="C261" s="209"/>
      <c r="D261" s="301">
        <f t="shared" ref="D261:D263" si="118">SUM(B260+5)</f>
        <v>71</v>
      </c>
      <c r="E261" s="316"/>
      <c r="F261" s="291">
        <f>SUM(B260+20)</f>
        <v>86</v>
      </c>
      <c r="G261" s="292"/>
      <c r="H261" s="301">
        <f t="shared" si="115"/>
        <v>29</v>
      </c>
      <c r="I261" s="316"/>
      <c r="J261" s="301">
        <f t="shared" si="116"/>
        <v>29</v>
      </c>
    </row>
    <row r="262" spans="1:10" ht="24.65" customHeight="1">
      <c r="A262" s="336">
        <v>44695</v>
      </c>
      <c r="B262" s="318">
        <v>18</v>
      </c>
      <c r="C262" s="341"/>
      <c r="D262" s="299">
        <f t="shared" si="118"/>
        <v>29</v>
      </c>
      <c r="E262" s="319"/>
      <c r="F262" s="305">
        <f>SUM(B262+10)</f>
        <v>28</v>
      </c>
      <c r="G262" s="298"/>
      <c r="H262" s="299">
        <f t="shared" si="115"/>
        <v>23</v>
      </c>
      <c r="I262" s="319"/>
      <c r="J262" s="299">
        <f t="shared" si="116"/>
        <v>23</v>
      </c>
    </row>
    <row r="263" spans="1:10" ht="362.4" customHeight="1" thickBot="1">
      <c r="A263" s="336">
        <v>44696</v>
      </c>
      <c r="B263" s="318">
        <v>34</v>
      </c>
      <c r="C263" s="341"/>
      <c r="D263" s="299">
        <f t="shared" si="118"/>
        <v>23</v>
      </c>
      <c r="E263" s="319"/>
      <c r="F263" s="305">
        <f>SUM(B263+10)</f>
        <v>44</v>
      </c>
      <c r="G263" s="298"/>
      <c r="H263" s="299">
        <f t="shared" si="115"/>
        <v>39</v>
      </c>
      <c r="I263" s="319"/>
      <c r="J263" s="299">
        <f t="shared" si="116"/>
        <v>39</v>
      </c>
    </row>
    <row r="264" spans="1:10" ht="60" customHeight="1" thickBot="1">
      <c r="A264" s="335" t="s">
        <v>433</v>
      </c>
      <c r="B264" s="423"/>
      <c r="C264" s="590">
        <f>SUM(D250:D263)</f>
        <v>469</v>
      </c>
      <c r="D264" s="591"/>
      <c r="E264" s="590">
        <f t="shared" ref="E264" si="119">SUM(F250:F263)</f>
        <v>690</v>
      </c>
      <c r="F264" s="591"/>
      <c r="G264" s="590">
        <f t="shared" ref="G264" si="120">SUM(H250:H263)</f>
        <v>508</v>
      </c>
      <c r="H264" s="591"/>
      <c r="I264" s="590">
        <f t="shared" ref="I264" si="121">SUM(J250:J263)</f>
        <v>508</v>
      </c>
      <c r="J264" s="591"/>
    </row>
    <row r="265" spans="1:10" ht="19.75" customHeight="1" thickBot="1">
      <c r="A265" s="335"/>
      <c r="B265" s="424"/>
      <c r="C265" s="592" t="s">
        <v>423</v>
      </c>
      <c r="D265" s="593"/>
      <c r="E265" s="594" t="s">
        <v>424</v>
      </c>
      <c r="F265" s="594"/>
      <c r="G265" s="592" t="s">
        <v>425</v>
      </c>
      <c r="H265" s="593"/>
      <c r="I265" s="594" t="s">
        <v>426</v>
      </c>
      <c r="J265" s="593"/>
    </row>
    <row r="266" spans="1:10" ht="19.75" customHeight="1">
      <c r="A266" s="336">
        <v>44697</v>
      </c>
      <c r="B266" s="320">
        <v>72</v>
      </c>
      <c r="C266" s="340"/>
      <c r="D266" s="322">
        <f>SUM(B263+5)</f>
        <v>39</v>
      </c>
      <c r="E266" s="321"/>
      <c r="F266" s="342">
        <f>SUM(B266+20)</f>
        <v>92</v>
      </c>
      <c r="G266" s="343"/>
      <c r="H266" s="322">
        <f>SUM(B266+5)</f>
        <v>77</v>
      </c>
      <c r="I266" s="321"/>
      <c r="J266" s="322">
        <f>SUM(B266+5)</f>
        <v>77</v>
      </c>
    </row>
    <row r="267" spans="1:10" ht="19.75" customHeight="1">
      <c r="A267" s="336">
        <v>44698</v>
      </c>
      <c r="B267" s="315">
        <v>71</v>
      </c>
      <c r="C267" s="9"/>
      <c r="D267" s="301">
        <f>SUM(B266+5)</f>
        <v>77</v>
      </c>
      <c r="E267" s="316"/>
      <c r="F267" s="291">
        <f t="shared" ref="F267:F269" si="122">SUM(B267+20)</f>
        <v>91</v>
      </c>
      <c r="G267" s="292"/>
      <c r="H267" s="301">
        <f t="shared" ref="H267:H272" si="123">SUM(B267+5)</f>
        <v>76</v>
      </c>
      <c r="I267" s="316"/>
      <c r="J267" s="301">
        <f t="shared" ref="J267:J272" si="124">SUM(B267+5)</f>
        <v>76</v>
      </c>
    </row>
    <row r="268" spans="1:10" ht="19.75" customHeight="1">
      <c r="A268" s="336">
        <v>44699</v>
      </c>
      <c r="B268" s="315">
        <v>54</v>
      </c>
      <c r="C268" s="9"/>
      <c r="D268" s="301">
        <f t="shared" ref="D268:D272" si="125">SUM(B267+5)</f>
        <v>76</v>
      </c>
      <c r="E268" s="316"/>
      <c r="F268" s="291">
        <f t="shared" si="122"/>
        <v>74</v>
      </c>
      <c r="G268" s="292"/>
      <c r="H268" s="301">
        <f t="shared" si="123"/>
        <v>59</v>
      </c>
      <c r="I268" s="316"/>
      <c r="J268" s="301">
        <f t="shared" si="124"/>
        <v>59</v>
      </c>
    </row>
    <row r="269" spans="1:10" ht="19.75" customHeight="1">
      <c r="A269" s="336">
        <v>44700</v>
      </c>
      <c r="B269" s="317">
        <v>38</v>
      </c>
      <c r="C269" s="209"/>
      <c r="D269" s="301">
        <f t="shared" si="125"/>
        <v>59</v>
      </c>
      <c r="E269" s="316"/>
      <c r="F269" s="291">
        <f t="shared" si="122"/>
        <v>58</v>
      </c>
      <c r="G269" s="292"/>
      <c r="H269" s="301">
        <f t="shared" si="123"/>
        <v>43</v>
      </c>
      <c r="I269" s="316"/>
      <c r="J269" s="301">
        <f t="shared" si="124"/>
        <v>43</v>
      </c>
    </row>
    <row r="270" spans="1:10" ht="19.75" customHeight="1">
      <c r="A270" s="336">
        <v>44701</v>
      </c>
      <c r="B270" s="317">
        <v>19</v>
      </c>
      <c r="C270" s="209"/>
      <c r="D270" s="301">
        <f t="shared" si="125"/>
        <v>43</v>
      </c>
      <c r="E270" s="316"/>
      <c r="F270" s="291">
        <f>SUM(B269+20)</f>
        <v>58</v>
      </c>
      <c r="G270" s="292"/>
      <c r="H270" s="301">
        <f t="shared" si="123"/>
        <v>24</v>
      </c>
      <c r="I270" s="316"/>
      <c r="J270" s="301">
        <f t="shared" si="124"/>
        <v>24</v>
      </c>
    </row>
    <row r="271" spans="1:10" ht="19.75" customHeight="1">
      <c r="A271" s="336">
        <v>44702</v>
      </c>
      <c r="B271" s="318">
        <v>18</v>
      </c>
      <c r="C271" s="341"/>
      <c r="D271" s="299">
        <f t="shared" si="125"/>
        <v>24</v>
      </c>
      <c r="E271" s="319"/>
      <c r="F271" s="305">
        <f>SUM(B271+10)</f>
        <v>28</v>
      </c>
      <c r="G271" s="298"/>
      <c r="H271" s="299">
        <f t="shared" si="123"/>
        <v>23</v>
      </c>
      <c r="I271" s="319"/>
      <c r="J271" s="299">
        <f t="shared" si="124"/>
        <v>23</v>
      </c>
    </row>
    <row r="272" spans="1:10" ht="19.75" customHeight="1">
      <c r="A272" s="336">
        <v>44703</v>
      </c>
      <c r="B272" s="318">
        <v>28</v>
      </c>
      <c r="C272" s="341"/>
      <c r="D272" s="299">
        <f t="shared" si="125"/>
        <v>23</v>
      </c>
      <c r="E272" s="319"/>
      <c r="F272" s="305">
        <f>SUM(B272+10)</f>
        <v>38</v>
      </c>
      <c r="G272" s="298"/>
      <c r="H272" s="299">
        <f t="shared" si="123"/>
        <v>33</v>
      </c>
      <c r="I272" s="319"/>
      <c r="J272" s="299">
        <f t="shared" si="124"/>
        <v>33</v>
      </c>
    </row>
    <row r="273" spans="1:10" ht="19.75" customHeight="1">
      <c r="A273" s="336">
        <v>44704</v>
      </c>
      <c r="B273" s="315">
        <v>67</v>
      </c>
      <c r="C273" s="9"/>
      <c r="D273" s="301">
        <f>SUM(B272+5)</f>
        <v>33</v>
      </c>
      <c r="E273" s="316"/>
      <c r="F273" s="291">
        <f>SUM(B273+20)</f>
        <v>87</v>
      </c>
      <c r="G273" s="292"/>
      <c r="H273" s="301">
        <f>SUM(B273+5)</f>
        <v>72</v>
      </c>
      <c r="I273" s="316"/>
      <c r="J273" s="301">
        <f>SUM(B273+5)</f>
        <v>72</v>
      </c>
    </row>
    <row r="274" spans="1:10" ht="19.75" customHeight="1">
      <c r="A274" s="336">
        <v>44705</v>
      </c>
      <c r="B274" s="315">
        <v>73</v>
      </c>
      <c r="C274" s="9"/>
      <c r="D274" s="301">
        <f>SUM(B273+5)</f>
        <v>72</v>
      </c>
      <c r="E274" s="316"/>
      <c r="F274" s="291">
        <f t="shared" ref="F274:F278" si="126">SUM(B274+20)</f>
        <v>93</v>
      </c>
      <c r="G274" s="292"/>
      <c r="H274" s="301">
        <f t="shared" ref="H274:H280" si="127">SUM(B274+5)</f>
        <v>78</v>
      </c>
      <c r="I274" s="316"/>
      <c r="J274" s="301">
        <f t="shared" ref="J274:J280" si="128">SUM(B274+5)</f>
        <v>78</v>
      </c>
    </row>
    <row r="275" spans="1:10" ht="19.75" customHeight="1">
      <c r="A275" s="336">
        <v>44706</v>
      </c>
      <c r="B275" s="315">
        <v>69</v>
      </c>
      <c r="C275" s="9"/>
      <c r="D275" s="301">
        <f t="shared" ref="D275:D281" si="129">SUM(B274+5)</f>
        <v>78</v>
      </c>
      <c r="E275" s="316"/>
      <c r="F275" s="291">
        <f t="shared" si="126"/>
        <v>89</v>
      </c>
      <c r="G275" s="292"/>
      <c r="H275" s="301">
        <f t="shared" si="127"/>
        <v>74</v>
      </c>
      <c r="I275" s="316"/>
      <c r="J275" s="301">
        <f t="shared" si="128"/>
        <v>74</v>
      </c>
    </row>
    <row r="276" spans="1:10" ht="19.75" customHeight="1">
      <c r="A276" s="336">
        <v>44707</v>
      </c>
      <c r="B276" s="317">
        <v>63</v>
      </c>
      <c r="C276" s="209"/>
      <c r="D276" s="301">
        <f t="shared" si="129"/>
        <v>74</v>
      </c>
      <c r="E276" s="316"/>
      <c r="F276" s="291">
        <f t="shared" si="126"/>
        <v>83</v>
      </c>
      <c r="G276" s="292"/>
      <c r="H276" s="301">
        <f t="shared" si="127"/>
        <v>68</v>
      </c>
      <c r="I276" s="316"/>
      <c r="J276" s="301">
        <f t="shared" si="128"/>
        <v>68</v>
      </c>
    </row>
    <row r="277" spans="1:10" ht="19.75" customHeight="1">
      <c r="A277" s="336">
        <v>44708</v>
      </c>
      <c r="B277" s="317">
        <v>16</v>
      </c>
      <c r="C277" s="209"/>
      <c r="D277" s="301">
        <f t="shared" si="129"/>
        <v>68</v>
      </c>
      <c r="E277" s="316"/>
      <c r="F277" s="291">
        <f>SUM(B276+20)</f>
        <v>83</v>
      </c>
      <c r="G277" s="292"/>
      <c r="H277" s="301">
        <f t="shared" si="127"/>
        <v>21</v>
      </c>
      <c r="I277" s="316"/>
      <c r="J277" s="301">
        <f t="shared" si="128"/>
        <v>21</v>
      </c>
    </row>
    <row r="278" spans="1:10" ht="19.75" customHeight="1">
      <c r="A278" s="336">
        <v>44709</v>
      </c>
      <c r="B278" s="318">
        <v>15</v>
      </c>
      <c r="C278" s="341"/>
      <c r="D278" s="299">
        <f t="shared" si="129"/>
        <v>21</v>
      </c>
      <c r="E278" s="319"/>
      <c r="F278" s="305">
        <f t="shared" si="126"/>
        <v>35</v>
      </c>
      <c r="G278" s="298"/>
      <c r="H278" s="299">
        <f t="shared" si="127"/>
        <v>20</v>
      </c>
      <c r="I278" s="319"/>
      <c r="J278" s="299">
        <f t="shared" si="128"/>
        <v>20</v>
      </c>
    </row>
    <row r="279" spans="1:10" ht="19.75" customHeight="1">
      <c r="A279" s="336">
        <v>44710</v>
      </c>
      <c r="B279" s="323">
        <v>24</v>
      </c>
      <c r="C279" s="345"/>
      <c r="D279" s="325">
        <f t="shared" si="129"/>
        <v>20</v>
      </c>
      <c r="E279" s="324"/>
      <c r="F279" s="350">
        <f>SUM(B278+20)</f>
        <v>35</v>
      </c>
      <c r="G279" s="351"/>
      <c r="H279" s="325">
        <f t="shared" si="127"/>
        <v>29</v>
      </c>
      <c r="I279" s="324"/>
      <c r="J279" s="325">
        <f t="shared" si="128"/>
        <v>29</v>
      </c>
    </row>
    <row r="280" spans="1:10" ht="19.75" customHeight="1">
      <c r="A280" s="336">
        <v>44711</v>
      </c>
      <c r="B280" s="315">
        <v>68</v>
      </c>
      <c r="C280" s="9"/>
      <c r="D280" s="301">
        <f t="shared" si="129"/>
        <v>29</v>
      </c>
      <c r="E280" s="316"/>
      <c r="F280" s="291">
        <f t="shared" ref="F280:F283" si="130">SUM(B280+20)</f>
        <v>88</v>
      </c>
      <c r="G280" s="292"/>
      <c r="H280" s="301">
        <f t="shared" si="127"/>
        <v>73</v>
      </c>
      <c r="I280" s="316"/>
      <c r="J280" s="301">
        <f t="shared" si="128"/>
        <v>73</v>
      </c>
    </row>
    <row r="281" spans="1:10" ht="19.75" customHeight="1">
      <c r="A281" s="336">
        <v>44712</v>
      </c>
      <c r="B281" s="315">
        <v>70</v>
      </c>
      <c r="C281" s="9"/>
      <c r="D281" s="301">
        <f t="shared" si="129"/>
        <v>73</v>
      </c>
      <c r="E281" s="316"/>
      <c r="F281" s="291">
        <f t="shared" si="130"/>
        <v>90</v>
      </c>
      <c r="G281" s="292"/>
      <c r="H281" s="301">
        <f t="shared" ref="H281:H294" si="131">SUM(B281+5)</f>
        <v>75</v>
      </c>
      <c r="I281" s="316"/>
      <c r="J281" s="301">
        <f t="shared" ref="J281:J294" si="132">SUM(B281+5)</f>
        <v>75</v>
      </c>
    </row>
    <row r="282" spans="1:10" ht="19.75" customHeight="1">
      <c r="A282" s="336">
        <v>44713</v>
      </c>
      <c r="B282" s="315">
        <v>65</v>
      </c>
      <c r="C282" s="9"/>
      <c r="D282" s="301">
        <f t="shared" ref="D282:D295" si="133">SUM(B281+5)</f>
        <v>75</v>
      </c>
      <c r="E282" s="316"/>
      <c r="F282" s="291">
        <f t="shared" si="130"/>
        <v>85</v>
      </c>
      <c r="G282" s="292"/>
      <c r="H282" s="301">
        <f t="shared" si="131"/>
        <v>70</v>
      </c>
      <c r="I282" s="316"/>
      <c r="J282" s="301">
        <f t="shared" si="132"/>
        <v>70</v>
      </c>
    </row>
    <row r="283" spans="1:10" ht="19.75" customHeight="1">
      <c r="A283" s="336">
        <v>44714</v>
      </c>
      <c r="B283" s="317">
        <v>63</v>
      </c>
      <c r="C283" s="209"/>
      <c r="D283" s="301">
        <f t="shared" si="133"/>
        <v>70</v>
      </c>
      <c r="E283" s="316"/>
      <c r="F283" s="291">
        <f t="shared" si="130"/>
        <v>83</v>
      </c>
      <c r="G283" s="292"/>
      <c r="H283" s="301">
        <f t="shared" si="131"/>
        <v>68</v>
      </c>
      <c r="I283" s="316"/>
      <c r="J283" s="301">
        <f t="shared" si="132"/>
        <v>68</v>
      </c>
    </row>
    <row r="284" spans="1:10" ht="19.75" customHeight="1">
      <c r="A284" s="336">
        <v>44715</v>
      </c>
      <c r="B284" s="317">
        <v>14</v>
      </c>
      <c r="C284" s="209"/>
      <c r="D284" s="301">
        <f t="shared" si="133"/>
        <v>68</v>
      </c>
      <c r="E284" s="316"/>
      <c r="F284" s="291">
        <f t="shared" ref="F284" si="134">SUM(B283+20)</f>
        <v>83</v>
      </c>
      <c r="G284" s="292"/>
      <c r="H284" s="301">
        <f t="shared" si="131"/>
        <v>19</v>
      </c>
      <c r="I284" s="316"/>
      <c r="J284" s="301">
        <f t="shared" si="132"/>
        <v>19</v>
      </c>
    </row>
    <row r="285" spans="1:10" ht="19.75" customHeight="1">
      <c r="A285" s="336">
        <v>44716</v>
      </c>
      <c r="B285" s="318">
        <v>14</v>
      </c>
      <c r="C285" s="341"/>
      <c r="D285" s="299">
        <f t="shared" si="133"/>
        <v>19</v>
      </c>
      <c r="E285" s="319"/>
      <c r="F285" s="305">
        <f t="shared" ref="F285" si="135">SUM(B285+20)</f>
        <v>34</v>
      </c>
      <c r="G285" s="298"/>
      <c r="H285" s="299">
        <f t="shared" si="131"/>
        <v>19</v>
      </c>
      <c r="I285" s="319"/>
      <c r="J285" s="299">
        <f t="shared" si="132"/>
        <v>19</v>
      </c>
    </row>
    <row r="286" spans="1:10" ht="19.75" customHeight="1">
      <c r="A286" s="336">
        <v>44717</v>
      </c>
      <c r="B286" s="323">
        <v>24</v>
      </c>
      <c r="C286" s="345"/>
      <c r="D286" s="325">
        <f t="shared" si="133"/>
        <v>19</v>
      </c>
      <c r="E286" s="324"/>
      <c r="F286" s="350">
        <f t="shared" ref="F286" si="136">SUM(B285+20)</f>
        <v>34</v>
      </c>
      <c r="G286" s="351"/>
      <c r="H286" s="325">
        <f t="shared" si="131"/>
        <v>29</v>
      </c>
      <c r="I286" s="324"/>
      <c r="J286" s="325">
        <f t="shared" si="132"/>
        <v>29</v>
      </c>
    </row>
    <row r="287" spans="1:10" ht="19.75" customHeight="1">
      <c r="A287" s="336">
        <v>44718</v>
      </c>
      <c r="B287" s="315">
        <v>64</v>
      </c>
      <c r="C287" s="9"/>
      <c r="D287" s="301">
        <f t="shared" si="133"/>
        <v>29</v>
      </c>
      <c r="E287" s="316"/>
      <c r="F287" s="291">
        <f t="shared" ref="F287:F290" si="137">SUM(B287+20)</f>
        <v>84</v>
      </c>
      <c r="G287" s="292"/>
      <c r="H287" s="301">
        <f t="shared" si="131"/>
        <v>69</v>
      </c>
      <c r="I287" s="316"/>
      <c r="J287" s="301">
        <f t="shared" si="132"/>
        <v>69</v>
      </c>
    </row>
    <row r="288" spans="1:10" ht="19.75" customHeight="1">
      <c r="A288" s="336">
        <v>44719</v>
      </c>
      <c r="B288" s="315">
        <v>65</v>
      </c>
      <c r="C288" s="9"/>
      <c r="D288" s="301">
        <f t="shared" si="133"/>
        <v>69</v>
      </c>
      <c r="E288" s="316"/>
      <c r="F288" s="291">
        <f t="shared" si="137"/>
        <v>85</v>
      </c>
      <c r="G288" s="292"/>
      <c r="H288" s="301">
        <f t="shared" si="131"/>
        <v>70</v>
      </c>
      <c r="I288" s="316"/>
      <c r="J288" s="301">
        <f t="shared" si="132"/>
        <v>70</v>
      </c>
    </row>
    <row r="289" spans="1:10" ht="19.75" customHeight="1">
      <c r="A289" s="336">
        <v>44720</v>
      </c>
      <c r="B289" s="315">
        <v>64</v>
      </c>
      <c r="C289" s="9"/>
      <c r="D289" s="301">
        <f t="shared" si="133"/>
        <v>70</v>
      </c>
      <c r="E289" s="316"/>
      <c r="F289" s="291">
        <f t="shared" si="137"/>
        <v>84</v>
      </c>
      <c r="G289" s="292"/>
      <c r="H289" s="301">
        <f t="shared" si="131"/>
        <v>69</v>
      </c>
      <c r="I289" s="316"/>
      <c r="J289" s="301">
        <f t="shared" si="132"/>
        <v>69</v>
      </c>
    </row>
    <row r="290" spans="1:10" ht="19.75" customHeight="1">
      <c r="A290" s="336">
        <v>44721</v>
      </c>
      <c r="B290" s="317">
        <v>33</v>
      </c>
      <c r="C290" s="209"/>
      <c r="D290" s="301">
        <f t="shared" si="133"/>
        <v>69</v>
      </c>
      <c r="E290" s="316"/>
      <c r="F290" s="291">
        <f t="shared" si="137"/>
        <v>53</v>
      </c>
      <c r="G290" s="292"/>
      <c r="H290" s="301">
        <f t="shared" si="131"/>
        <v>38</v>
      </c>
      <c r="I290" s="316"/>
      <c r="J290" s="301">
        <f t="shared" si="132"/>
        <v>38</v>
      </c>
    </row>
    <row r="291" spans="1:10" ht="19.75" customHeight="1">
      <c r="A291" s="336">
        <v>44722</v>
      </c>
      <c r="B291" s="317">
        <v>11</v>
      </c>
      <c r="C291" s="209"/>
      <c r="D291" s="301">
        <f t="shared" si="133"/>
        <v>38</v>
      </c>
      <c r="E291" s="316"/>
      <c r="F291" s="291">
        <f t="shared" ref="F291" si="138">SUM(B290+20)</f>
        <v>53</v>
      </c>
      <c r="G291" s="292"/>
      <c r="H291" s="301">
        <f t="shared" si="131"/>
        <v>16</v>
      </c>
      <c r="I291" s="316"/>
      <c r="J291" s="301">
        <f t="shared" si="132"/>
        <v>16</v>
      </c>
    </row>
    <row r="292" spans="1:10" ht="19.75" customHeight="1">
      <c r="A292" s="336">
        <v>44723</v>
      </c>
      <c r="B292" s="318">
        <v>10</v>
      </c>
      <c r="C292" s="341"/>
      <c r="D292" s="299">
        <f t="shared" si="133"/>
        <v>16</v>
      </c>
      <c r="E292" s="319"/>
      <c r="F292" s="305">
        <f t="shared" ref="F292" si="139">SUM(B292+20)</f>
        <v>30</v>
      </c>
      <c r="G292" s="298"/>
      <c r="H292" s="299">
        <f t="shared" si="131"/>
        <v>15</v>
      </c>
      <c r="I292" s="319"/>
      <c r="J292" s="299">
        <f t="shared" si="132"/>
        <v>15</v>
      </c>
    </row>
    <row r="293" spans="1:10" ht="19.75" customHeight="1">
      <c r="A293" s="336">
        <v>44724</v>
      </c>
      <c r="B293" s="323">
        <v>11</v>
      </c>
      <c r="C293" s="345"/>
      <c r="D293" s="325">
        <f t="shared" si="133"/>
        <v>15</v>
      </c>
      <c r="E293" s="324"/>
      <c r="F293" s="350">
        <f t="shared" ref="F293" si="140">SUM(B292+20)</f>
        <v>30</v>
      </c>
      <c r="G293" s="351"/>
      <c r="H293" s="325">
        <f t="shared" si="131"/>
        <v>16</v>
      </c>
      <c r="I293" s="324"/>
      <c r="J293" s="325">
        <f t="shared" si="132"/>
        <v>16</v>
      </c>
    </row>
    <row r="294" spans="1:10" ht="19.75" customHeight="1">
      <c r="A294" s="336">
        <v>44725</v>
      </c>
      <c r="B294" s="315">
        <v>11</v>
      </c>
      <c r="C294" s="9"/>
      <c r="D294" s="301">
        <f t="shared" si="133"/>
        <v>16</v>
      </c>
      <c r="E294" s="316"/>
      <c r="F294" s="291">
        <f t="shared" ref="F294" si="141">SUM(B294+20)</f>
        <v>31</v>
      </c>
      <c r="G294" s="292"/>
      <c r="H294" s="301">
        <f t="shared" si="131"/>
        <v>16</v>
      </c>
      <c r="I294" s="316"/>
      <c r="J294" s="301">
        <f t="shared" si="132"/>
        <v>16</v>
      </c>
    </row>
    <row r="295" spans="1:10" ht="19.75" customHeight="1">
      <c r="A295" s="336">
        <v>44726</v>
      </c>
      <c r="B295" s="315">
        <v>0</v>
      </c>
      <c r="C295" s="9"/>
      <c r="D295" s="301">
        <f t="shared" si="133"/>
        <v>16</v>
      </c>
      <c r="E295" s="316"/>
      <c r="F295" s="291">
        <v>40</v>
      </c>
      <c r="G295" s="292"/>
      <c r="H295" s="301"/>
      <c r="I295" s="316"/>
      <c r="J295" s="301"/>
    </row>
    <row r="296" spans="1:10" ht="19.75" customHeight="1">
      <c r="A296" s="586" t="s">
        <v>523</v>
      </c>
      <c r="B296" s="587"/>
      <c r="C296" s="428"/>
      <c r="D296" s="429">
        <f>SUM(D266:D295)</f>
        <v>1398</v>
      </c>
      <c r="E296" s="428"/>
      <c r="F296" s="429">
        <f t="shared" ref="F296" si="142">SUM(F266:F295)</f>
        <v>1931</v>
      </c>
      <c r="G296" s="428"/>
      <c r="H296" s="429">
        <f t="shared" ref="H296" si="143">SUM(H266:H295)</f>
        <v>1359</v>
      </c>
      <c r="I296" s="428"/>
      <c r="J296" s="429">
        <f t="shared" ref="J296" si="144">SUM(J266:J295)</f>
        <v>1359</v>
      </c>
    </row>
    <row r="297" spans="1:10" ht="19.75" customHeight="1">
      <c r="A297" s="336"/>
      <c r="B297" s="317"/>
      <c r="C297" s="209"/>
      <c r="D297" s="301"/>
      <c r="E297" s="316"/>
      <c r="F297" s="291"/>
      <c r="G297" s="292"/>
      <c r="H297" s="301"/>
      <c r="I297" s="316"/>
      <c r="J297" s="301"/>
    </row>
    <row r="298" spans="1:10" ht="19.75" customHeight="1">
      <c r="A298" s="336"/>
      <c r="B298" s="317"/>
      <c r="C298" s="209"/>
      <c r="D298" s="301"/>
      <c r="E298" s="316"/>
      <c r="F298" s="291"/>
      <c r="G298" s="292"/>
      <c r="H298" s="301"/>
      <c r="I298" s="316"/>
      <c r="J298" s="301"/>
    </row>
    <row r="299" spans="1:10" ht="19.75" customHeight="1">
      <c r="A299" s="336"/>
      <c r="B299" s="318"/>
      <c r="C299" s="341"/>
      <c r="D299" s="299"/>
      <c r="E299" s="319"/>
      <c r="F299" s="305"/>
      <c r="G299" s="298"/>
      <c r="H299" s="299"/>
      <c r="I299" s="319"/>
      <c r="J299" s="299"/>
    </row>
    <row r="300" spans="1:10" ht="19.75" customHeight="1">
      <c r="A300" s="336"/>
      <c r="B300" s="323"/>
      <c r="C300" s="345"/>
      <c r="D300" s="325"/>
      <c r="E300" s="324"/>
      <c r="F300" s="350"/>
      <c r="G300" s="351"/>
      <c r="H300" s="325"/>
      <c r="I300" s="324"/>
      <c r="J300" s="325"/>
    </row>
    <row r="301" spans="1:10" ht="19.75" customHeight="1">
      <c r="A301" s="336"/>
      <c r="B301" s="315"/>
      <c r="C301" s="9"/>
      <c r="D301" s="301"/>
      <c r="E301" s="316"/>
      <c r="F301" s="291"/>
      <c r="G301" s="292"/>
      <c r="H301" s="301"/>
      <c r="I301" s="316"/>
      <c r="J301" s="301"/>
    </row>
    <row r="302" spans="1:10" ht="24.65" customHeight="1">
      <c r="B302" s="610" t="s">
        <v>525</v>
      </c>
    </row>
    <row r="303" spans="1:10" ht="24.65" customHeight="1"/>
    <row r="304" spans="1:10" ht="24.65" customHeight="1"/>
    <row r="305" ht="24.65" customHeight="1"/>
    <row r="306" ht="24.65" customHeight="1"/>
    <row r="307" ht="24.65" customHeight="1"/>
    <row r="308" ht="24.65" customHeight="1"/>
    <row r="309" ht="24.65" customHeight="1"/>
    <row r="310" ht="24.65" customHeight="1"/>
    <row r="311" ht="24.65" customHeight="1"/>
    <row r="312" ht="24.65" customHeight="1"/>
    <row r="313" ht="24.65" customHeight="1"/>
    <row r="314" ht="24.65" customHeight="1"/>
    <row r="315" ht="24.65" customHeight="1"/>
    <row r="316" ht="24.65" customHeight="1"/>
    <row r="317" ht="24.65" customHeight="1"/>
    <row r="318" ht="24.65" customHeight="1"/>
    <row r="319" ht="24.65" customHeight="1"/>
    <row r="320" ht="24.65" customHeight="1"/>
    <row r="321" ht="24.65" customHeight="1"/>
    <row r="322" ht="24.65" customHeight="1"/>
    <row r="323" ht="24.65" customHeight="1"/>
    <row r="324" ht="24.65" customHeight="1"/>
    <row r="325" ht="24.65" customHeight="1"/>
    <row r="326" ht="24.65" customHeight="1"/>
    <row r="327" ht="24.65" customHeight="1"/>
    <row r="328" ht="24.65" customHeight="1"/>
    <row r="329" ht="24.65" customHeight="1"/>
    <row r="330" ht="24.65" customHeight="1"/>
    <row r="331" ht="24.65" customHeight="1"/>
    <row r="332" ht="24.65" customHeight="1"/>
    <row r="333" ht="24.65" customHeight="1"/>
    <row r="334" ht="24.65" customHeight="1"/>
    <row r="335" ht="24.65" customHeight="1"/>
    <row r="336" ht="24.65" customHeight="1"/>
    <row r="337" ht="24.65" customHeight="1"/>
    <row r="338" ht="24.65" customHeight="1"/>
    <row r="339" ht="24.65" customHeight="1"/>
    <row r="340" ht="24.65" customHeight="1"/>
    <row r="341" ht="24.65" customHeight="1"/>
    <row r="342" ht="24.65" customHeight="1"/>
    <row r="343" ht="24.65" customHeight="1"/>
    <row r="344" ht="24.65" customHeight="1"/>
    <row r="345" ht="24.65" customHeight="1"/>
    <row r="346" ht="24.65" customHeight="1"/>
    <row r="347" ht="24.65" customHeight="1"/>
    <row r="348" ht="24.65" customHeight="1"/>
    <row r="349" ht="24.65" customHeight="1"/>
    <row r="350" ht="24.65" customHeight="1"/>
    <row r="351" ht="24.65" customHeight="1"/>
    <row r="352" ht="24.65" customHeight="1"/>
    <row r="353" ht="24.65" customHeight="1"/>
    <row r="354" ht="24.65" customHeight="1"/>
    <row r="355" ht="24.65" customHeight="1"/>
    <row r="356" ht="24.65" customHeight="1"/>
    <row r="357" ht="24.65" customHeight="1"/>
    <row r="358" ht="24.65" customHeight="1"/>
    <row r="359" ht="24.65" customHeight="1"/>
    <row r="360" ht="24.65" customHeight="1"/>
    <row r="361" ht="24.65" customHeight="1"/>
    <row r="362" ht="24.65" customHeight="1"/>
    <row r="363" ht="24.65" customHeight="1"/>
    <row r="364" ht="24.65" customHeight="1"/>
    <row r="365" ht="24.65" customHeight="1"/>
    <row r="366" ht="24.65" customHeight="1"/>
    <row r="367" ht="24.65" customHeight="1"/>
    <row r="368" ht="24.65" customHeight="1"/>
    <row r="369" ht="24.65" customHeight="1"/>
    <row r="370" ht="24.65" customHeight="1"/>
    <row r="371" ht="24.65" customHeight="1"/>
    <row r="372" ht="24.65" customHeight="1"/>
    <row r="373" ht="24.65" customHeight="1"/>
    <row r="374" ht="24.65" customHeight="1"/>
    <row r="375" ht="24.65" customHeight="1"/>
    <row r="376" ht="24.65" customHeight="1"/>
    <row r="377" ht="24.65" customHeight="1"/>
    <row r="378" ht="24.65" customHeight="1"/>
    <row r="379" ht="24.65" customHeight="1"/>
    <row r="380" ht="24.65" customHeight="1"/>
    <row r="381" ht="24.65" customHeight="1"/>
    <row r="382" ht="24.65" customHeight="1"/>
    <row r="383" ht="24.65" customHeight="1"/>
    <row r="384" ht="24.65" customHeight="1"/>
    <row r="385" ht="24.65" customHeight="1"/>
    <row r="386" ht="24.65" customHeight="1"/>
    <row r="387" ht="24.65" customHeight="1"/>
    <row r="388" ht="24.65" customHeight="1"/>
    <row r="389" ht="24.65" customHeight="1"/>
    <row r="390" ht="24.65" customHeight="1"/>
    <row r="391" ht="24.65" customHeight="1"/>
    <row r="392" ht="24.65" customHeight="1"/>
    <row r="393" ht="24.65" customHeight="1"/>
    <row r="394" ht="24.65" customHeight="1"/>
    <row r="395" ht="24.65" customHeight="1"/>
    <row r="396" ht="24.65" customHeight="1"/>
    <row r="397" ht="24.65" customHeight="1"/>
    <row r="398" ht="24.65" customHeight="1"/>
    <row r="399" ht="24.65" customHeight="1"/>
    <row r="400" ht="24.65" customHeight="1"/>
    <row r="401" ht="24.65" customHeight="1"/>
    <row r="402" ht="24.65" customHeight="1"/>
    <row r="403" ht="24.65" customHeight="1"/>
    <row r="404" ht="24.65" customHeight="1"/>
    <row r="405" ht="24.65" customHeight="1"/>
    <row r="406" ht="24.65" customHeight="1"/>
    <row r="407" ht="24.65" customHeight="1"/>
    <row r="408" ht="24.65" customHeight="1"/>
    <row r="409" ht="24.65" customHeight="1"/>
    <row r="410" ht="24.65" customHeight="1"/>
    <row r="411" ht="24.65" customHeight="1"/>
    <row r="412" ht="24.65" customHeight="1"/>
    <row r="413" ht="24.65" customHeight="1"/>
    <row r="414" ht="24.65" customHeight="1"/>
    <row r="415" ht="24.65" customHeight="1"/>
    <row r="416" ht="24.65" customHeight="1"/>
    <row r="417" ht="24.65" customHeight="1"/>
    <row r="418" ht="24.65" customHeight="1"/>
    <row r="419" ht="24.65" customHeight="1"/>
    <row r="420" ht="24.65" customHeight="1"/>
    <row r="421" ht="24.65" customHeight="1"/>
    <row r="422" ht="24.65" customHeight="1"/>
    <row r="423" ht="24.65" customHeight="1"/>
    <row r="424" ht="24.65" customHeight="1"/>
    <row r="425" ht="24.65" customHeight="1"/>
    <row r="426" ht="24.65" customHeight="1"/>
    <row r="427" ht="24.65" customHeight="1"/>
    <row r="428" ht="24.65" customHeight="1"/>
    <row r="429" ht="24.65" customHeight="1"/>
    <row r="430" ht="24.65" customHeight="1"/>
    <row r="431" ht="24.65" customHeight="1"/>
    <row r="432" ht="24.65" customHeight="1"/>
    <row r="433" ht="24.65" customHeight="1"/>
    <row r="434" ht="24.65" customHeight="1"/>
    <row r="435" ht="24.65" customHeight="1"/>
    <row r="436" ht="24.65" customHeight="1"/>
    <row r="437" ht="24.65" customHeight="1"/>
    <row r="438" ht="24.65" customHeight="1"/>
    <row r="439" ht="24.65" customHeight="1"/>
    <row r="440" ht="24.65" customHeight="1"/>
    <row r="441" ht="24.65" customHeight="1"/>
    <row r="442" ht="24.65" customHeight="1"/>
    <row r="443" ht="24.65" customHeight="1"/>
    <row r="444" ht="24.65" customHeight="1"/>
    <row r="445" ht="24.65" customHeight="1"/>
    <row r="446" ht="24.65" customHeight="1"/>
    <row r="447" ht="24.65" customHeight="1"/>
    <row r="448" ht="24.65" customHeight="1"/>
    <row r="449" ht="24.65" customHeight="1"/>
    <row r="450" ht="24.65" customHeight="1"/>
    <row r="451" ht="24.65" customHeight="1"/>
    <row r="452" ht="24.65" customHeight="1"/>
    <row r="453" ht="24.65" customHeight="1"/>
    <row r="454" ht="24.65" customHeight="1"/>
    <row r="455" ht="24.65" customHeight="1"/>
    <row r="456" ht="24.65" customHeight="1"/>
    <row r="457" ht="24.65" customHeight="1"/>
    <row r="458" ht="24.65" customHeight="1"/>
    <row r="459" ht="24.65" customHeight="1"/>
    <row r="460" ht="24.65" customHeight="1"/>
    <row r="461" ht="24.65" customHeight="1"/>
    <row r="462" ht="24.65" customHeight="1"/>
    <row r="463" ht="24.65" customHeight="1"/>
    <row r="464" ht="24.65" customHeight="1"/>
    <row r="465" ht="24.65" customHeight="1"/>
    <row r="466" ht="24.65" customHeight="1"/>
    <row r="467" ht="24.65" customHeight="1"/>
    <row r="468" ht="24.65" customHeight="1"/>
    <row r="469" ht="24.65" customHeight="1"/>
    <row r="470" ht="24.65" customHeight="1"/>
    <row r="471" ht="24.65" customHeight="1"/>
    <row r="472" ht="24.65" customHeight="1"/>
    <row r="473" ht="24.65" customHeight="1"/>
    <row r="474" ht="24.65" customHeight="1"/>
    <row r="475" ht="24.65" customHeight="1"/>
    <row r="476" ht="24.65" customHeight="1"/>
    <row r="477" ht="24.65" customHeight="1"/>
    <row r="478" ht="24.65" customHeight="1"/>
    <row r="479" ht="24.65" customHeight="1"/>
    <row r="480" ht="24.65" customHeight="1"/>
    <row r="481" ht="24.65" customHeight="1"/>
    <row r="482" ht="24.65" customHeight="1"/>
    <row r="483" ht="24.65" customHeight="1"/>
    <row r="484" ht="24.65" customHeight="1"/>
    <row r="485" ht="24.65" customHeight="1"/>
    <row r="486" ht="24.65" customHeight="1"/>
    <row r="487" ht="24.65" customHeight="1"/>
    <row r="488" ht="24.65" customHeight="1"/>
    <row r="489" ht="24.65" customHeight="1"/>
    <row r="490" ht="24.65" customHeight="1"/>
    <row r="491" ht="24.65" customHeight="1"/>
    <row r="492" ht="24.65" customHeight="1"/>
    <row r="493" ht="24.65" customHeight="1"/>
    <row r="494" ht="24.65" customHeight="1"/>
    <row r="495" ht="24.65" customHeight="1"/>
    <row r="496" ht="24.65" customHeight="1"/>
    <row r="497" ht="24.65" customHeight="1"/>
    <row r="498" ht="24.65" customHeight="1"/>
    <row r="499" ht="24.65" customHeight="1"/>
    <row r="500" ht="24.65" customHeight="1"/>
    <row r="501" ht="24.65" customHeight="1"/>
    <row r="502" ht="24.65" customHeight="1"/>
    <row r="503" ht="24.65" customHeight="1"/>
    <row r="504" ht="24.65" customHeight="1"/>
    <row r="505" ht="24.65" customHeight="1"/>
    <row r="506" ht="24.65" customHeight="1"/>
    <row r="507" ht="24.65" customHeight="1"/>
    <row r="508" ht="24.65" customHeight="1"/>
    <row r="509" ht="24.65" customHeight="1"/>
    <row r="510" ht="24.65" customHeight="1"/>
    <row r="511" ht="24.65" customHeight="1"/>
    <row r="512" ht="24.65" customHeight="1"/>
    <row r="513" ht="24.65" customHeight="1"/>
    <row r="514" ht="24.65" customHeight="1"/>
    <row r="515" ht="24.65" customHeight="1"/>
    <row r="516" ht="24.65" customHeight="1"/>
    <row r="517" ht="24.65" customHeight="1"/>
    <row r="518" ht="24.65" customHeight="1"/>
    <row r="519" ht="24.65" customHeight="1"/>
    <row r="520" ht="24.65" customHeight="1"/>
    <row r="521" ht="24.65" customHeight="1"/>
    <row r="522" ht="24.65" customHeight="1"/>
    <row r="523" ht="24.65" customHeight="1"/>
    <row r="524" ht="24.65" customHeight="1"/>
    <row r="525" ht="24.65" customHeight="1"/>
    <row r="526" ht="24.65" customHeight="1"/>
    <row r="527" ht="24.65" customHeight="1"/>
    <row r="528" ht="24.65" customHeight="1"/>
    <row r="529" ht="24.65" customHeight="1"/>
    <row r="530" ht="24.65" customHeight="1"/>
    <row r="531" ht="24.65" customHeight="1"/>
    <row r="532" ht="24.65" customHeight="1"/>
    <row r="533" ht="24.65" customHeight="1"/>
    <row r="534" ht="24.65" customHeight="1"/>
    <row r="535" ht="24.65" customHeight="1"/>
    <row r="536" ht="24.65" customHeight="1"/>
    <row r="537" ht="24.65" customHeight="1"/>
    <row r="538" ht="24.65" customHeight="1"/>
    <row r="539" ht="24.65" customHeight="1"/>
    <row r="540" ht="24.65" customHeight="1"/>
    <row r="541" ht="24.65" customHeight="1"/>
    <row r="542" ht="24.65" customHeight="1"/>
    <row r="543" ht="24.65" customHeight="1"/>
    <row r="544" ht="24.65" customHeight="1"/>
    <row r="545" ht="24.65" customHeight="1"/>
    <row r="546" ht="24.65" customHeight="1"/>
    <row r="547" ht="24.65" customHeight="1"/>
    <row r="548" ht="24.65" customHeight="1"/>
    <row r="549" ht="24.65" customHeight="1"/>
    <row r="550" ht="24.65" customHeight="1"/>
    <row r="551" ht="24.65" customHeight="1"/>
    <row r="552" ht="24.65" customHeight="1"/>
    <row r="553" ht="24.65" customHeight="1"/>
    <row r="554" ht="24.65" customHeight="1"/>
    <row r="555" ht="24.65" customHeight="1"/>
    <row r="556" ht="24.65" customHeight="1"/>
    <row r="557" ht="24.65" customHeight="1"/>
    <row r="558" ht="24.65" customHeight="1"/>
    <row r="559" ht="24.65" customHeight="1"/>
    <row r="560" ht="24.65" customHeight="1"/>
    <row r="561" ht="24.65" customHeight="1"/>
    <row r="562" ht="24.65" customHeight="1"/>
    <row r="563" ht="24.65" customHeight="1"/>
    <row r="564" ht="24.65" customHeight="1"/>
    <row r="565" ht="24.65" customHeight="1"/>
    <row r="566" ht="24.65" customHeight="1"/>
    <row r="567" ht="24.65" customHeight="1"/>
    <row r="568" ht="24.65" customHeight="1"/>
    <row r="569" ht="24.65" customHeight="1"/>
    <row r="570" ht="24.65" customHeight="1"/>
    <row r="571" ht="24.65" customHeight="1"/>
    <row r="572" ht="24.65" customHeight="1"/>
    <row r="573" ht="24.65" customHeight="1"/>
    <row r="574" ht="24.65" customHeight="1"/>
    <row r="575" ht="24.65" customHeight="1"/>
    <row r="576" ht="24.65" customHeight="1"/>
    <row r="577" ht="24.65" customHeight="1"/>
    <row r="578" ht="24.65" customHeight="1"/>
    <row r="579" ht="24.65" customHeight="1"/>
    <row r="580" ht="24.65" customHeight="1"/>
    <row r="581" ht="24.65" customHeight="1"/>
    <row r="582" ht="24.65" customHeight="1"/>
    <row r="583" ht="24.65" customHeight="1"/>
    <row r="584" ht="24.65" customHeight="1"/>
    <row r="585" ht="24.65" customHeight="1"/>
    <row r="586" ht="24.65" customHeight="1"/>
    <row r="587" ht="24.65" customHeight="1"/>
    <row r="588" ht="24.65" customHeight="1"/>
    <row r="589" ht="24.65" customHeight="1"/>
    <row r="590" ht="24.65" customHeight="1"/>
    <row r="591" ht="24.65" customHeight="1"/>
    <row r="592" ht="24.65" customHeight="1"/>
    <row r="593" ht="24.65" customHeight="1"/>
    <row r="594" ht="24.65" customHeight="1"/>
    <row r="595" ht="24.65" customHeight="1"/>
    <row r="596" ht="24.65" customHeight="1"/>
    <row r="597" ht="24.65" customHeight="1"/>
    <row r="598" ht="24.65" customHeight="1"/>
    <row r="599" ht="24.65" customHeight="1"/>
    <row r="600" ht="24.65" customHeight="1"/>
    <row r="601" ht="24.65" customHeight="1"/>
    <row r="602" ht="24.65" customHeight="1"/>
    <row r="603" ht="24.65" customHeight="1"/>
    <row r="604" ht="24.65" customHeight="1"/>
    <row r="605" ht="24.65" customHeight="1"/>
    <row r="606" ht="24.65" customHeight="1"/>
    <row r="607" ht="24.65" customHeight="1"/>
    <row r="608" ht="24.65" customHeight="1"/>
    <row r="609" ht="24.65" customHeight="1"/>
    <row r="610" ht="24.65" customHeight="1"/>
    <row r="611" ht="24.65" customHeight="1"/>
    <row r="612" ht="24.65" customHeight="1"/>
    <row r="613" ht="24.65" customHeight="1"/>
    <row r="614" ht="24.65" customHeight="1"/>
    <row r="615" ht="24.65" customHeight="1"/>
    <row r="616" ht="24.65" customHeight="1"/>
    <row r="617" ht="24.65" customHeight="1"/>
    <row r="618" ht="24.65" customHeight="1"/>
    <row r="619" ht="24.65" customHeight="1"/>
    <row r="620" ht="24.65" customHeight="1"/>
    <row r="621" ht="24.65" customHeight="1"/>
    <row r="622" ht="24.65" customHeight="1"/>
    <row r="623" ht="24.65" customHeight="1"/>
    <row r="624" ht="24.65" customHeight="1"/>
    <row r="625" ht="24.65" customHeight="1"/>
    <row r="626" ht="24.65" customHeight="1"/>
    <row r="627" ht="24.65" customHeight="1"/>
    <row r="628" ht="24.65" customHeight="1"/>
    <row r="629" ht="24.65" customHeight="1"/>
    <row r="630" ht="24.65" customHeight="1"/>
    <row r="631" ht="24.65" customHeight="1"/>
    <row r="632" ht="24.65" customHeight="1"/>
    <row r="633" ht="24.65" customHeight="1"/>
    <row r="634" ht="24.65" customHeight="1"/>
    <row r="635" ht="24.65" customHeight="1"/>
    <row r="636" ht="24.65" customHeight="1"/>
    <row r="637" ht="24.65" customHeight="1"/>
    <row r="638" ht="24.65" customHeight="1"/>
    <row r="639" ht="24.65" customHeight="1"/>
    <row r="640" ht="24.65" customHeight="1"/>
    <row r="641" ht="24.65" customHeight="1"/>
    <row r="642" ht="24.65" customHeight="1"/>
    <row r="643" ht="24.65" customHeight="1"/>
    <row r="644" ht="24.65" customHeight="1"/>
    <row r="645" ht="24.65" customHeight="1"/>
    <row r="646" ht="24.65" customHeight="1"/>
    <row r="647" ht="24.65" customHeight="1"/>
    <row r="648" ht="24.65" customHeight="1"/>
    <row r="649" ht="24.65" customHeight="1"/>
    <row r="650" ht="24.65" customHeight="1"/>
    <row r="651" ht="24.65" customHeight="1"/>
    <row r="652" ht="24.65" customHeight="1"/>
    <row r="653" ht="24.65" customHeight="1"/>
    <row r="654" ht="24.65" customHeight="1"/>
    <row r="655" ht="24.65" customHeight="1"/>
    <row r="656" ht="24.65" customHeight="1"/>
    <row r="657" ht="24.65" customHeight="1"/>
    <row r="658" ht="24.65" customHeight="1"/>
    <row r="659" ht="24.65" customHeight="1"/>
    <row r="660" ht="24.65" customHeight="1"/>
    <row r="661" ht="24.65" customHeight="1"/>
    <row r="662" ht="24.65" customHeight="1"/>
    <row r="663" ht="24.65" customHeight="1"/>
    <row r="664" ht="24.65" customHeight="1"/>
    <row r="665" ht="24.65" customHeight="1"/>
    <row r="666" ht="24.65" customHeight="1"/>
    <row r="667" ht="24.65" customHeight="1"/>
    <row r="668" ht="24.65" customHeight="1"/>
    <row r="669" ht="24.65" customHeight="1"/>
    <row r="670" ht="24.65" customHeight="1"/>
    <row r="671" ht="24.65" customHeight="1"/>
    <row r="672" ht="24.65" customHeight="1"/>
    <row r="673" ht="24.65" customHeight="1"/>
    <row r="674" ht="24.65" customHeight="1"/>
    <row r="675" ht="24.65" customHeight="1"/>
    <row r="676" ht="24.65" customHeight="1"/>
    <row r="677" ht="24.65" customHeight="1"/>
    <row r="678" ht="24.65" customHeight="1"/>
    <row r="679" ht="24.65" customHeight="1"/>
    <row r="680" ht="24.65" customHeight="1"/>
    <row r="681" ht="24.65" customHeight="1"/>
    <row r="682" ht="24.65" customHeight="1"/>
    <row r="683" ht="24.65" customHeight="1"/>
    <row r="684" ht="24.65" customHeight="1"/>
    <row r="685" ht="24.65" customHeight="1"/>
    <row r="686" ht="24.65" customHeight="1"/>
    <row r="687" ht="24.65" customHeight="1"/>
    <row r="688" ht="24.65" customHeight="1"/>
    <row r="689" ht="24.65" customHeight="1"/>
    <row r="690" ht="24.65" customHeight="1"/>
    <row r="691" ht="24.65" customHeight="1"/>
    <row r="692" ht="24.65" customHeight="1"/>
    <row r="693" ht="24.65" customHeight="1"/>
    <row r="694" ht="24.65" customHeight="1"/>
    <row r="695" ht="24.65" customHeight="1"/>
    <row r="696" ht="24.65" customHeight="1"/>
    <row r="697" ht="24.65" customHeight="1"/>
    <row r="698" ht="24.65" customHeight="1"/>
    <row r="699" ht="24.65" customHeight="1"/>
    <row r="700" ht="24.65" customHeight="1"/>
    <row r="701" ht="24.65" customHeight="1"/>
    <row r="702" ht="24.65" customHeight="1"/>
    <row r="703" ht="24.65" customHeight="1"/>
    <row r="704" ht="24.65" customHeight="1"/>
    <row r="705" ht="24.65" customHeight="1"/>
    <row r="706" ht="24.65" customHeight="1"/>
    <row r="707" ht="24.65" customHeight="1"/>
    <row r="708" ht="24.65" customHeight="1"/>
    <row r="709" ht="24.65" customHeight="1"/>
    <row r="710" ht="24.65" customHeight="1"/>
    <row r="711" ht="24.65" customHeight="1"/>
    <row r="712" ht="24.65" customHeight="1"/>
    <row r="713" ht="24.65" customHeight="1"/>
    <row r="714" ht="24.65" customHeight="1"/>
    <row r="715" ht="24.65" customHeight="1"/>
    <row r="716" ht="24.65" customHeight="1"/>
    <row r="717" ht="24.65" customHeight="1"/>
    <row r="718" ht="24.65" customHeight="1"/>
    <row r="719" ht="24.65" customHeight="1"/>
    <row r="720" ht="24.65" customHeight="1"/>
    <row r="721" ht="24.65" customHeight="1"/>
    <row r="722" ht="24.65" customHeight="1"/>
    <row r="723" ht="24.65" customHeight="1"/>
    <row r="724" ht="24.65" customHeight="1"/>
    <row r="725" ht="24.65" customHeight="1"/>
    <row r="726" ht="24.65" customHeight="1"/>
    <row r="727" ht="24.65" customHeight="1"/>
    <row r="728" ht="24.65" customHeight="1"/>
    <row r="729" ht="24.65" customHeight="1"/>
    <row r="730" ht="24.65" customHeight="1"/>
    <row r="731" ht="24.65" customHeight="1"/>
    <row r="732" ht="24.65" customHeight="1"/>
    <row r="733" ht="24.65" customHeight="1"/>
    <row r="734" ht="24.65" customHeight="1"/>
    <row r="735" ht="24.65" customHeight="1"/>
    <row r="736" ht="24.65" customHeight="1"/>
    <row r="737" ht="24.65" customHeight="1"/>
    <row r="738" ht="24.65" customHeight="1"/>
    <row r="739" ht="24.65" customHeight="1"/>
    <row r="740" ht="24.65" customHeight="1"/>
    <row r="741" ht="24.65" customHeight="1"/>
    <row r="742" ht="24.65" customHeight="1"/>
    <row r="743" ht="24.65" customHeight="1"/>
    <row r="744" ht="24.65" customHeight="1"/>
    <row r="745" ht="24.65" customHeight="1"/>
    <row r="746" ht="24.65" customHeight="1"/>
    <row r="747" ht="24.65" customHeight="1"/>
    <row r="748" ht="24.65" customHeight="1"/>
    <row r="749" ht="24.65" customHeight="1"/>
    <row r="750" ht="24.65" customHeight="1"/>
    <row r="751" ht="24.65" customHeight="1"/>
    <row r="752" ht="24.65" customHeight="1"/>
    <row r="753" ht="24.65" customHeight="1"/>
    <row r="754" ht="24.65" customHeight="1"/>
    <row r="755" ht="24.65" customHeight="1"/>
    <row r="756" ht="24.65" customHeight="1"/>
    <row r="757" ht="24.65" customHeight="1"/>
    <row r="758" ht="24.65" customHeight="1"/>
    <row r="759" ht="24.65" customHeight="1"/>
    <row r="760" ht="24.65" customHeight="1"/>
    <row r="761" ht="24.65" customHeight="1"/>
    <row r="762" ht="24.65" customHeight="1"/>
    <row r="763" ht="24.65" customHeight="1"/>
    <row r="764" ht="24.65" customHeight="1"/>
    <row r="765" ht="24.65" customHeight="1"/>
    <row r="766" ht="24.65" customHeight="1"/>
    <row r="767" ht="24.65" customHeight="1"/>
    <row r="768" ht="24.65" customHeight="1"/>
    <row r="769" ht="24.65" customHeight="1"/>
    <row r="770" ht="24.65" customHeight="1"/>
  </sheetData>
  <mergeCells count="108">
    <mergeCell ref="I167:J167"/>
    <mergeCell ref="C265:D265"/>
    <mergeCell ref="E265:F265"/>
    <mergeCell ref="G265:H265"/>
    <mergeCell ref="I265:J265"/>
    <mergeCell ref="C249:D249"/>
    <mergeCell ref="E249:F249"/>
    <mergeCell ref="G249:H249"/>
    <mergeCell ref="I249:J249"/>
    <mergeCell ref="C264:D264"/>
    <mergeCell ref="E264:F264"/>
    <mergeCell ref="G264:H264"/>
    <mergeCell ref="I264:J264"/>
    <mergeCell ref="C182:D182"/>
    <mergeCell ref="E182:F182"/>
    <mergeCell ref="G182:H182"/>
    <mergeCell ref="I182:J182"/>
    <mergeCell ref="C183:D183"/>
    <mergeCell ref="E183:F183"/>
    <mergeCell ref="G183:H183"/>
    <mergeCell ref="I183:J183"/>
    <mergeCell ref="C214:D214"/>
    <mergeCell ref="E214:F214"/>
    <mergeCell ref="G214:H214"/>
    <mergeCell ref="B148:B149"/>
    <mergeCell ref="C135:D135"/>
    <mergeCell ref="E135:F135"/>
    <mergeCell ref="G135:H135"/>
    <mergeCell ref="I135:J135"/>
    <mergeCell ref="C148:D148"/>
    <mergeCell ref="E148:F148"/>
    <mergeCell ref="G148:H148"/>
    <mergeCell ref="I148:J148"/>
    <mergeCell ref="C149:D149"/>
    <mergeCell ref="E149:F149"/>
    <mergeCell ref="G149:H149"/>
    <mergeCell ref="I149:J149"/>
    <mergeCell ref="C166:D166"/>
    <mergeCell ref="E166:F166"/>
    <mergeCell ref="G166:H166"/>
    <mergeCell ref="I166:J166"/>
    <mergeCell ref="C167:D167"/>
    <mergeCell ref="E167:F167"/>
    <mergeCell ref="G167:H167"/>
    <mergeCell ref="C87:D87"/>
    <mergeCell ref="E87:F87"/>
    <mergeCell ref="G87:H87"/>
    <mergeCell ref="I87:J87"/>
    <mergeCell ref="C103:D103"/>
    <mergeCell ref="E103:F103"/>
    <mergeCell ref="G103:H103"/>
    <mergeCell ref="I103:J103"/>
    <mergeCell ref="C102:D102"/>
    <mergeCell ref="E102:F102"/>
    <mergeCell ref="G102:H102"/>
    <mergeCell ref="I102:J102"/>
    <mergeCell ref="C118:D118"/>
    <mergeCell ref="E118:F118"/>
    <mergeCell ref="G118:H118"/>
    <mergeCell ref="I118:J118"/>
    <mergeCell ref="C151:D151"/>
    <mergeCell ref="E151:F151"/>
    <mergeCell ref="G151:H151"/>
    <mergeCell ref="I151:J151"/>
    <mergeCell ref="C119:D119"/>
    <mergeCell ref="E119:F119"/>
    <mergeCell ref="G119:H119"/>
    <mergeCell ref="I119:J119"/>
    <mergeCell ref="C134:D134"/>
    <mergeCell ref="E134:F134"/>
    <mergeCell ref="G134:H134"/>
    <mergeCell ref="I134:J134"/>
    <mergeCell ref="I214:J214"/>
    <mergeCell ref="C198:D198"/>
    <mergeCell ref="E198:F198"/>
    <mergeCell ref="G198:H198"/>
    <mergeCell ref="I198:J198"/>
    <mergeCell ref="C199:D199"/>
    <mergeCell ref="E199:F199"/>
    <mergeCell ref="G199:H199"/>
    <mergeCell ref="I199:J199"/>
    <mergeCell ref="C215:D215"/>
    <mergeCell ref="E215:F215"/>
    <mergeCell ref="G215:H215"/>
    <mergeCell ref="I215:J215"/>
    <mergeCell ref="A215:B215"/>
    <mergeCell ref="C216:D216"/>
    <mergeCell ref="E216:F216"/>
    <mergeCell ref="G216:H216"/>
    <mergeCell ref="I216:J216"/>
    <mergeCell ref="A296:B296"/>
    <mergeCell ref="A248:B248"/>
    <mergeCell ref="C248:D248"/>
    <mergeCell ref="E248:F248"/>
    <mergeCell ref="G248:H248"/>
    <mergeCell ref="I248:J248"/>
    <mergeCell ref="C231:D231"/>
    <mergeCell ref="E231:F231"/>
    <mergeCell ref="G231:H231"/>
    <mergeCell ref="I231:J231"/>
    <mergeCell ref="C232:D232"/>
    <mergeCell ref="E232:F232"/>
    <mergeCell ref="G232:H232"/>
    <mergeCell ref="I232:J232"/>
    <mergeCell ref="C247:D247"/>
    <mergeCell ref="E247:F247"/>
    <mergeCell ref="G247:H247"/>
    <mergeCell ref="I247:J247"/>
  </mergeCells>
  <hyperlinks>
    <hyperlink ref="B302" r:id="rId1"/>
  </hyperlinks>
  <pageMargins left="0.76666666666666672" right="0.25362318840579712" top="0.4" bottom="0.22500000000000001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00"/>
  <sheetViews>
    <sheetView topLeftCell="A25" workbookViewId="0">
      <selection activeCell="J19" sqref="J19"/>
    </sheetView>
  </sheetViews>
  <sheetFormatPr defaultRowHeight="14.5"/>
  <cols>
    <col min="1" max="2" width="0.81640625" customWidth="1"/>
    <col min="3" max="3" width="8.453125" style="194" customWidth="1"/>
    <col min="4" max="4" width="18.1796875" style="195" customWidth="1"/>
    <col min="5" max="5" width="3.81640625" style="195" customWidth="1"/>
    <col min="6" max="6" width="6" style="196" customWidth="1"/>
    <col min="7" max="7" width="7.1796875" customWidth="1"/>
    <col min="8" max="8" width="13.81640625" customWidth="1"/>
    <col min="9" max="9" width="5.54296875" customWidth="1"/>
    <col min="10" max="11" width="6.81640625" customWidth="1"/>
    <col min="12" max="12" width="17.81640625" customWidth="1"/>
    <col min="13" max="13" width="3.54296875" customWidth="1"/>
    <col min="14" max="14" width="5.81640625" customWidth="1"/>
  </cols>
  <sheetData>
    <row r="1" spans="1:16" ht="26">
      <c r="A1" s="188"/>
      <c r="B1" s="188"/>
      <c r="C1" s="597" t="s">
        <v>174</v>
      </c>
      <c r="D1" s="597"/>
      <c r="E1" s="597"/>
      <c r="F1" s="597"/>
      <c r="G1" s="597"/>
      <c r="H1" s="597"/>
      <c r="I1" s="597"/>
      <c r="J1" s="597"/>
      <c r="K1" s="597"/>
      <c r="L1" s="597"/>
      <c r="M1" s="597"/>
      <c r="N1" s="597"/>
      <c r="O1" s="597"/>
    </row>
    <row r="2" spans="1:16" ht="18" customHeight="1">
      <c r="A2" s="188"/>
      <c r="B2" s="189"/>
      <c r="C2" s="598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599"/>
      <c r="O2" s="599"/>
    </row>
    <row r="3" spans="1:16" ht="15.65" customHeight="1">
      <c r="A3" s="188"/>
      <c r="B3" s="189"/>
      <c r="C3" s="600" t="s">
        <v>175</v>
      </c>
      <c r="D3" s="190" t="s">
        <v>176</v>
      </c>
      <c r="E3" s="190" t="s">
        <v>177</v>
      </c>
      <c r="F3" s="191">
        <v>0.1</v>
      </c>
      <c r="G3" s="603" t="s">
        <v>178</v>
      </c>
      <c r="H3" s="190" t="s">
        <v>179</v>
      </c>
      <c r="I3" s="190" t="s">
        <v>177</v>
      </c>
      <c r="J3" s="191">
        <v>0.04</v>
      </c>
      <c r="K3" s="603" t="s">
        <v>180</v>
      </c>
      <c r="L3" s="190" t="s">
        <v>181</v>
      </c>
      <c r="M3" s="190" t="s">
        <v>177</v>
      </c>
      <c r="N3" s="191">
        <v>0.05</v>
      </c>
    </row>
    <row r="4" spans="1:16" ht="15.65" customHeight="1">
      <c r="A4" s="188"/>
      <c r="B4" s="189"/>
      <c r="C4" s="601"/>
      <c r="D4" s="190" t="s">
        <v>182</v>
      </c>
      <c r="E4" s="190" t="s">
        <v>177</v>
      </c>
      <c r="F4" s="191">
        <v>0.05</v>
      </c>
      <c r="G4" s="604"/>
      <c r="H4" s="190" t="s">
        <v>183</v>
      </c>
      <c r="I4" s="190" t="s">
        <v>177</v>
      </c>
      <c r="J4" s="191">
        <v>0.15</v>
      </c>
      <c r="K4" s="604"/>
      <c r="L4" s="190" t="s">
        <v>184</v>
      </c>
      <c r="M4" s="190" t="s">
        <v>177</v>
      </c>
      <c r="N4" s="191">
        <v>0.04</v>
      </c>
    </row>
    <row r="5" spans="1:16" ht="15.65" customHeight="1">
      <c r="A5" s="188"/>
      <c r="B5" s="189"/>
      <c r="C5" s="601"/>
      <c r="D5" s="190" t="s">
        <v>185</v>
      </c>
      <c r="E5" s="190" t="s">
        <v>177</v>
      </c>
      <c r="F5" s="191">
        <v>1E-3</v>
      </c>
      <c r="G5" s="604"/>
      <c r="H5" s="190" t="s">
        <v>186</v>
      </c>
      <c r="I5" s="190" t="s">
        <v>177</v>
      </c>
      <c r="J5" s="191">
        <v>0.02</v>
      </c>
      <c r="K5" s="604"/>
      <c r="L5" s="190" t="s">
        <v>187</v>
      </c>
      <c r="M5" s="190" t="s">
        <v>177</v>
      </c>
      <c r="N5" s="191">
        <v>0.02</v>
      </c>
    </row>
    <row r="6" spans="1:16" ht="15.65" customHeight="1">
      <c r="A6" s="188"/>
      <c r="B6" s="189"/>
      <c r="C6" s="602"/>
      <c r="D6" s="190" t="s">
        <v>188</v>
      </c>
      <c r="E6" s="190" t="s">
        <v>177</v>
      </c>
      <c r="F6" s="191">
        <v>1E-3</v>
      </c>
      <c r="G6" s="604"/>
      <c r="H6" s="190" t="s">
        <v>189</v>
      </c>
      <c r="I6" s="190" t="s">
        <v>177</v>
      </c>
      <c r="J6" s="191">
        <v>2.5000000000000001E-2</v>
      </c>
      <c r="K6" s="604"/>
      <c r="L6" s="190" t="s">
        <v>190</v>
      </c>
      <c r="M6" s="190" t="s">
        <v>177</v>
      </c>
      <c r="N6" s="191">
        <v>0.05</v>
      </c>
      <c r="O6" s="188"/>
      <c r="P6" s="188"/>
    </row>
    <row r="7" spans="1:16" ht="15.65" customHeight="1">
      <c r="A7" s="188"/>
      <c r="B7" s="189"/>
      <c r="C7" s="603" t="s">
        <v>191</v>
      </c>
      <c r="D7" s="190" t="s">
        <v>192</v>
      </c>
      <c r="E7" s="190" t="s">
        <v>193</v>
      </c>
      <c r="F7" s="191">
        <v>0.01</v>
      </c>
      <c r="G7" s="604"/>
      <c r="H7" s="190" t="s">
        <v>194</v>
      </c>
      <c r="I7" s="190" t="s">
        <v>195</v>
      </c>
      <c r="J7" s="191">
        <v>1</v>
      </c>
      <c r="K7" s="604"/>
      <c r="L7" s="190" t="s">
        <v>196</v>
      </c>
      <c r="M7" s="190" t="s">
        <v>177</v>
      </c>
      <c r="N7" s="191">
        <v>4.4999999999999998E-2</v>
      </c>
      <c r="O7" s="188"/>
      <c r="P7" s="188"/>
    </row>
    <row r="8" spans="1:16" ht="15.65" customHeight="1">
      <c r="A8" s="188"/>
      <c r="B8" s="189"/>
      <c r="C8" s="604"/>
      <c r="D8" s="190" t="s">
        <v>159</v>
      </c>
      <c r="E8" s="190" t="s">
        <v>36</v>
      </c>
      <c r="F8" s="191">
        <v>2E-3</v>
      </c>
      <c r="G8" s="604"/>
      <c r="H8" s="190" t="s">
        <v>197</v>
      </c>
      <c r="I8" s="190" t="s">
        <v>177</v>
      </c>
      <c r="J8" s="191">
        <v>0.02</v>
      </c>
      <c r="K8" s="604"/>
      <c r="L8" s="190" t="s">
        <v>198</v>
      </c>
      <c r="M8" s="190" t="s">
        <v>177</v>
      </c>
      <c r="N8" s="191">
        <v>0.01</v>
      </c>
      <c r="O8" s="188"/>
      <c r="P8" s="188"/>
    </row>
    <row r="9" spans="1:16" ht="15.65" customHeight="1">
      <c r="A9" s="188"/>
      <c r="B9" s="189"/>
      <c r="C9" s="604"/>
      <c r="D9" s="190" t="s">
        <v>161</v>
      </c>
      <c r="E9" s="190" t="s">
        <v>36</v>
      </c>
      <c r="F9" s="191">
        <v>1E-3</v>
      </c>
      <c r="G9" s="604"/>
      <c r="H9" s="190" t="s">
        <v>199</v>
      </c>
      <c r="I9" s="190" t="s">
        <v>200</v>
      </c>
      <c r="J9" s="191">
        <v>5.0000000000000001E-3</v>
      </c>
      <c r="K9" s="604"/>
      <c r="L9" s="190" t="s">
        <v>201</v>
      </c>
      <c r="M9" s="190" t="s">
        <v>177</v>
      </c>
      <c r="N9" s="191">
        <v>5.0000000000000001E-3</v>
      </c>
      <c r="O9" s="188"/>
      <c r="P9" s="188"/>
    </row>
    <row r="10" spans="1:16" ht="15.65" customHeight="1">
      <c r="A10" s="188"/>
      <c r="B10" s="192"/>
      <c r="C10" s="604"/>
      <c r="D10" s="190" t="s">
        <v>163</v>
      </c>
      <c r="E10" s="190" t="s">
        <v>36</v>
      </c>
      <c r="F10" s="191">
        <v>0.03</v>
      </c>
      <c r="G10" s="604"/>
      <c r="H10" s="190" t="s">
        <v>202</v>
      </c>
      <c r="I10" s="190" t="s">
        <v>177</v>
      </c>
      <c r="J10" s="191">
        <v>0.01</v>
      </c>
      <c r="K10" s="604"/>
      <c r="L10" s="190" t="s">
        <v>203</v>
      </c>
      <c r="M10" s="190" t="s">
        <v>200</v>
      </c>
      <c r="N10" s="191">
        <v>4.0000000000000001E-3</v>
      </c>
      <c r="O10" s="188"/>
      <c r="P10" s="188"/>
    </row>
    <row r="11" spans="1:16" ht="15.65" customHeight="1">
      <c r="A11" s="188"/>
      <c r="B11" s="192"/>
      <c r="C11" s="604"/>
      <c r="D11" s="190" t="s">
        <v>204</v>
      </c>
      <c r="E11" s="190" t="s">
        <v>36</v>
      </c>
      <c r="F11" s="191">
        <v>2E-3</v>
      </c>
      <c r="G11" s="604"/>
      <c r="H11" s="190" t="s">
        <v>205</v>
      </c>
      <c r="I11" s="190" t="s">
        <v>177</v>
      </c>
      <c r="J11" s="191">
        <v>1E-3</v>
      </c>
      <c r="K11" s="604"/>
      <c r="L11" s="190" t="s">
        <v>206</v>
      </c>
      <c r="M11" s="190" t="s">
        <v>177</v>
      </c>
      <c r="N11" s="191">
        <v>0.01</v>
      </c>
      <c r="O11" s="188"/>
      <c r="P11" s="188"/>
    </row>
    <row r="12" spans="1:16" ht="15.65" customHeight="1">
      <c r="A12" s="188"/>
      <c r="B12" s="188"/>
      <c r="C12" s="604"/>
      <c r="D12" s="190" t="s">
        <v>164</v>
      </c>
      <c r="E12" s="190" t="s">
        <v>36</v>
      </c>
      <c r="F12" s="191">
        <v>0.01</v>
      </c>
      <c r="G12" s="604"/>
      <c r="H12" s="190" t="s">
        <v>185</v>
      </c>
      <c r="I12" s="190" t="s">
        <v>177</v>
      </c>
      <c r="J12" s="191">
        <v>1E-3</v>
      </c>
      <c r="K12" s="604"/>
      <c r="L12" s="190" t="s">
        <v>185</v>
      </c>
      <c r="M12" s="190" t="s">
        <v>177</v>
      </c>
      <c r="N12" s="191">
        <v>1E-3</v>
      </c>
      <c r="O12" s="188"/>
      <c r="P12" s="188"/>
    </row>
    <row r="13" spans="1:16" ht="15.65" customHeight="1">
      <c r="A13" s="188"/>
      <c r="B13" s="188"/>
      <c r="C13" s="604"/>
      <c r="D13" s="190" t="s">
        <v>167</v>
      </c>
      <c r="E13" s="190" t="s">
        <v>36</v>
      </c>
      <c r="F13" s="191">
        <v>2E-3</v>
      </c>
      <c r="G13" s="605"/>
      <c r="H13" s="190" t="s">
        <v>207</v>
      </c>
      <c r="I13" s="190" t="s">
        <v>177</v>
      </c>
      <c r="J13" s="191">
        <v>5.0000000000000001E-3</v>
      </c>
      <c r="K13" s="604"/>
      <c r="L13" s="190" t="s">
        <v>208</v>
      </c>
      <c r="M13" s="190" t="s">
        <v>177</v>
      </c>
      <c r="N13" s="191">
        <v>0.05</v>
      </c>
      <c r="O13" s="188"/>
      <c r="P13" s="188"/>
    </row>
    <row r="14" spans="1:16" ht="15.65" customHeight="1">
      <c r="A14" s="188"/>
      <c r="B14" s="188"/>
      <c r="C14" s="604"/>
      <c r="D14" s="190" t="s">
        <v>165</v>
      </c>
      <c r="E14" s="190" t="s">
        <v>36</v>
      </c>
      <c r="F14" s="191">
        <v>0.02</v>
      </c>
      <c r="G14" s="603" t="s">
        <v>209</v>
      </c>
      <c r="H14" s="190" t="s">
        <v>184</v>
      </c>
      <c r="I14" s="190" t="s">
        <v>177</v>
      </c>
      <c r="J14" s="191">
        <v>0.01</v>
      </c>
      <c r="K14" s="605"/>
      <c r="L14" s="190" t="s">
        <v>210</v>
      </c>
      <c r="M14" s="190" t="s">
        <v>177</v>
      </c>
      <c r="N14" s="191">
        <v>0.05</v>
      </c>
      <c r="O14" s="188"/>
      <c r="P14" s="188"/>
    </row>
    <row r="15" spans="1:16" ht="15.65" customHeight="1">
      <c r="A15" s="188"/>
      <c r="B15" s="188"/>
      <c r="C15" s="605"/>
      <c r="D15" s="190" t="s">
        <v>153</v>
      </c>
      <c r="E15" s="190" t="s">
        <v>36</v>
      </c>
      <c r="F15" s="191">
        <v>0.1</v>
      </c>
      <c r="G15" s="604"/>
      <c r="H15" s="190" t="s">
        <v>186</v>
      </c>
      <c r="I15" s="190" t="s">
        <v>177</v>
      </c>
      <c r="J15" s="191">
        <v>0.01</v>
      </c>
      <c r="K15" s="603" t="s">
        <v>211</v>
      </c>
      <c r="L15" s="190" t="s">
        <v>153</v>
      </c>
      <c r="M15" s="190" t="s">
        <v>36</v>
      </c>
      <c r="N15" s="191">
        <v>3.0000000000000001E-3</v>
      </c>
      <c r="O15" s="188"/>
      <c r="P15" s="188"/>
    </row>
    <row r="16" spans="1:16" ht="15.65" customHeight="1">
      <c r="A16" s="188"/>
      <c r="B16" s="188"/>
      <c r="C16" s="603" t="s">
        <v>212</v>
      </c>
      <c r="D16" s="190" t="s">
        <v>148</v>
      </c>
      <c r="E16" s="190" t="s">
        <v>36</v>
      </c>
      <c r="F16" s="191">
        <v>0.12</v>
      </c>
      <c r="G16" s="604"/>
      <c r="H16" s="190" t="s">
        <v>213</v>
      </c>
      <c r="I16" s="190" t="s">
        <v>177</v>
      </c>
      <c r="J16" s="191">
        <v>0.01</v>
      </c>
      <c r="K16" s="604"/>
      <c r="L16" s="190" t="s">
        <v>192</v>
      </c>
      <c r="M16" s="190" t="s">
        <v>193</v>
      </c>
      <c r="N16" s="191">
        <v>5.0000000000000001E-3</v>
      </c>
    </row>
    <row r="17" spans="1:14" ht="15.65" customHeight="1">
      <c r="A17" s="188"/>
      <c r="B17" s="188"/>
      <c r="C17" s="604"/>
      <c r="D17" s="190" t="s">
        <v>169</v>
      </c>
      <c r="E17" s="190" t="s">
        <v>36</v>
      </c>
      <c r="F17" s="191">
        <v>0.04</v>
      </c>
      <c r="G17" s="604"/>
      <c r="H17" s="190" t="s">
        <v>203</v>
      </c>
      <c r="I17" s="190" t="s">
        <v>200</v>
      </c>
      <c r="J17" s="191">
        <v>5.0000000000000001E-3</v>
      </c>
      <c r="K17" s="604"/>
      <c r="L17" s="190" t="s">
        <v>159</v>
      </c>
      <c r="M17" s="190" t="s">
        <v>36</v>
      </c>
      <c r="N17" s="191">
        <v>0.01</v>
      </c>
    </row>
    <row r="18" spans="1:14" ht="15.65" customHeight="1">
      <c r="A18" s="188"/>
      <c r="B18" s="188"/>
      <c r="C18" s="604"/>
      <c r="D18" s="190" t="s">
        <v>165</v>
      </c>
      <c r="E18" s="190" t="s">
        <v>36</v>
      </c>
      <c r="F18" s="191">
        <v>0.01</v>
      </c>
      <c r="G18" s="604"/>
      <c r="H18" s="190" t="s">
        <v>202</v>
      </c>
      <c r="I18" s="190" t="s">
        <v>177</v>
      </c>
      <c r="J18" s="191">
        <v>0.01</v>
      </c>
      <c r="K18" s="604"/>
      <c r="L18" s="190" t="s">
        <v>161</v>
      </c>
      <c r="M18" s="190" t="s">
        <v>36</v>
      </c>
      <c r="N18" s="191">
        <v>1E-3</v>
      </c>
    </row>
    <row r="19" spans="1:14" ht="15.65" customHeight="1">
      <c r="A19" s="188"/>
      <c r="B19" s="188"/>
      <c r="C19" s="604"/>
      <c r="D19" s="190" t="s">
        <v>164</v>
      </c>
      <c r="E19" s="190" t="s">
        <v>36</v>
      </c>
      <c r="F19" s="191">
        <v>0.01</v>
      </c>
      <c r="G19" s="604"/>
      <c r="H19" s="190" t="s">
        <v>214</v>
      </c>
      <c r="I19" s="190" t="s">
        <v>177</v>
      </c>
      <c r="J19" s="191">
        <v>5.0000000000000001E-3</v>
      </c>
      <c r="K19" s="604"/>
      <c r="L19" s="190" t="s">
        <v>145</v>
      </c>
      <c r="M19" s="190" t="s">
        <v>36</v>
      </c>
      <c r="N19" s="191">
        <v>4.0000000000000001E-3</v>
      </c>
    </row>
    <row r="20" spans="1:14" ht="15.65" customHeight="1">
      <c r="A20" s="188"/>
      <c r="B20" s="188"/>
      <c r="C20" s="604"/>
      <c r="D20" s="190" t="s">
        <v>167</v>
      </c>
      <c r="E20" s="190" t="s">
        <v>36</v>
      </c>
      <c r="F20" s="191">
        <v>0.02</v>
      </c>
      <c r="G20" s="604"/>
      <c r="H20" s="190" t="s">
        <v>215</v>
      </c>
      <c r="I20" s="190" t="s">
        <v>177</v>
      </c>
      <c r="J20" s="191">
        <v>1E-3</v>
      </c>
      <c r="K20" s="604"/>
      <c r="L20" s="190" t="s">
        <v>155</v>
      </c>
      <c r="M20" s="190" t="s">
        <v>36</v>
      </c>
      <c r="N20" s="191">
        <v>0.02</v>
      </c>
    </row>
    <row r="21" spans="1:14" ht="15.65" customHeight="1">
      <c r="A21" s="188"/>
      <c r="B21" s="188"/>
      <c r="C21" s="604"/>
      <c r="D21" s="190" t="s">
        <v>192</v>
      </c>
      <c r="E21" s="190" t="s">
        <v>193</v>
      </c>
      <c r="F21" s="191">
        <v>0.04</v>
      </c>
      <c r="G21" s="604"/>
      <c r="H21" s="190" t="s">
        <v>216</v>
      </c>
      <c r="I21" s="190" t="s">
        <v>177</v>
      </c>
      <c r="J21" s="191">
        <v>1E-3</v>
      </c>
      <c r="K21" s="604"/>
      <c r="L21" s="190" t="s">
        <v>217</v>
      </c>
      <c r="M21" s="190" t="s">
        <v>36</v>
      </c>
      <c r="N21" s="191">
        <v>5.0000000000000001E-3</v>
      </c>
    </row>
    <row r="22" spans="1:14" ht="17" customHeight="1">
      <c r="A22" s="188"/>
      <c r="B22" s="188"/>
      <c r="C22" s="604"/>
      <c r="D22" s="190" t="s">
        <v>145</v>
      </c>
      <c r="E22" s="190" t="s">
        <v>36</v>
      </c>
      <c r="F22" s="191">
        <v>1E-3</v>
      </c>
      <c r="G22" s="604"/>
      <c r="H22" s="190" t="s">
        <v>218</v>
      </c>
      <c r="I22" s="190" t="s">
        <v>177</v>
      </c>
      <c r="J22" s="191">
        <v>2E-3</v>
      </c>
      <c r="K22" s="604"/>
      <c r="L22" s="190" t="s">
        <v>150</v>
      </c>
      <c r="M22" s="190" t="s">
        <v>66</v>
      </c>
      <c r="N22" s="191">
        <v>2</v>
      </c>
    </row>
    <row r="23" spans="1:14" ht="15" customHeight="1">
      <c r="A23" s="188"/>
      <c r="B23" s="188"/>
      <c r="C23" s="604"/>
      <c r="D23" s="190" t="s">
        <v>217</v>
      </c>
      <c r="E23" s="190" t="s">
        <v>36</v>
      </c>
      <c r="F23" s="191">
        <v>2E-3</v>
      </c>
      <c r="G23" s="604"/>
      <c r="H23" s="190" t="s">
        <v>219</v>
      </c>
      <c r="I23" s="190" t="s">
        <v>177</v>
      </c>
      <c r="J23" s="191">
        <v>5.0000000000000001E-3</v>
      </c>
      <c r="K23" s="604"/>
      <c r="L23" s="190" t="s">
        <v>168</v>
      </c>
      <c r="M23" s="190" t="s">
        <v>36</v>
      </c>
      <c r="N23" s="191">
        <v>0.02</v>
      </c>
    </row>
    <row r="24" spans="1:14" ht="15" customHeight="1">
      <c r="A24" s="188"/>
      <c r="B24" s="188"/>
      <c r="C24" s="604"/>
      <c r="D24" s="190" t="s">
        <v>161</v>
      </c>
      <c r="E24" s="190" t="s">
        <v>36</v>
      </c>
      <c r="F24" s="191">
        <v>5.0000000000000001E-3</v>
      </c>
      <c r="G24" s="604"/>
      <c r="H24" s="190" t="s">
        <v>220</v>
      </c>
      <c r="I24" s="190" t="s">
        <v>177</v>
      </c>
      <c r="J24" s="191">
        <v>0.1</v>
      </c>
      <c r="K24" s="605"/>
      <c r="L24" s="190" t="s">
        <v>152</v>
      </c>
      <c r="M24" s="190" t="s">
        <v>36</v>
      </c>
      <c r="N24" s="191">
        <v>0.02</v>
      </c>
    </row>
    <row r="25" spans="1:14" ht="14.5" customHeight="1">
      <c r="A25" s="188"/>
      <c r="B25" s="188"/>
      <c r="C25" s="604"/>
      <c r="D25" s="190" t="s">
        <v>170</v>
      </c>
      <c r="E25" s="190" t="s">
        <v>36</v>
      </c>
      <c r="F25" s="191">
        <v>3.0000000000000001E-3</v>
      </c>
      <c r="G25" s="604"/>
      <c r="H25" s="190" t="s">
        <v>221</v>
      </c>
      <c r="I25" s="190" t="s">
        <v>177</v>
      </c>
      <c r="J25" s="191">
        <v>0.05</v>
      </c>
      <c r="K25" s="603" t="s">
        <v>222</v>
      </c>
      <c r="L25" s="190" t="s">
        <v>223</v>
      </c>
      <c r="M25" s="190" t="s">
        <v>177</v>
      </c>
      <c r="N25" s="191">
        <v>0.1</v>
      </c>
    </row>
    <row r="26" spans="1:14" ht="15" customHeight="1">
      <c r="A26" s="188"/>
      <c r="B26" s="188"/>
      <c r="C26" s="604"/>
      <c r="D26" s="190" t="s">
        <v>224</v>
      </c>
      <c r="E26" s="190" t="s">
        <v>36</v>
      </c>
      <c r="F26" s="191">
        <v>2E-3</v>
      </c>
      <c r="G26" s="605"/>
      <c r="H26" s="190" t="s">
        <v>225</v>
      </c>
      <c r="I26" s="190" t="s">
        <v>177</v>
      </c>
      <c r="J26" s="191">
        <v>0.1</v>
      </c>
      <c r="K26" s="604"/>
      <c r="L26" s="190" t="s">
        <v>190</v>
      </c>
      <c r="M26" s="190" t="s">
        <v>177</v>
      </c>
      <c r="N26" s="191">
        <v>0.1</v>
      </c>
    </row>
    <row r="27" spans="1:14" ht="15" customHeight="1">
      <c r="A27" s="188"/>
      <c r="B27" s="188"/>
      <c r="C27" s="605"/>
      <c r="D27" s="190" t="s">
        <v>146</v>
      </c>
      <c r="E27" s="190" t="s">
        <v>36</v>
      </c>
      <c r="F27" s="191">
        <v>2E-3</v>
      </c>
      <c r="G27" s="603" t="s">
        <v>226</v>
      </c>
      <c r="H27" s="190" t="s">
        <v>186</v>
      </c>
      <c r="I27" s="190" t="s">
        <v>177</v>
      </c>
      <c r="J27" s="191">
        <v>0.02</v>
      </c>
      <c r="K27" s="604"/>
      <c r="L27" s="190" t="s">
        <v>227</v>
      </c>
      <c r="M27" s="190" t="s">
        <v>177</v>
      </c>
      <c r="N27" s="191">
        <v>5.0000000000000001E-3</v>
      </c>
    </row>
    <row r="28" spans="1:14" ht="15" customHeight="1">
      <c r="A28" s="188"/>
      <c r="B28" s="188"/>
      <c r="C28" s="603" t="s">
        <v>228</v>
      </c>
      <c r="D28" s="190" t="s">
        <v>206</v>
      </c>
      <c r="E28" s="190" t="s">
        <v>177</v>
      </c>
      <c r="F28" s="191">
        <v>0.02</v>
      </c>
      <c r="G28" s="604"/>
      <c r="H28" s="190" t="s">
        <v>229</v>
      </c>
      <c r="I28" s="190" t="s">
        <v>177</v>
      </c>
      <c r="J28" s="191">
        <v>0.06</v>
      </c>
      <c r="K28" s="604"/>
      <c r="L28" s="190" t="s">
        <v>230</v>
      </c>
      <c r="M28" s="190" t="s">
        <v>177</v>
      </c>
      <c r="N28" s="191">
        <v>0.01</v>
      </c>
    </row>
    <row r="29" spans="1:14" ht="15" customHeight="1">
      <c r="A29" s="188"/>
      <c r="B29" s="188"/>
      <c r="C29" s="604"/>
      <c r="D29" s="190" t="s">
        <v>231</v>
      </c>
      <c r="E29" s="190" t="s">
        <v>177</v>
      </c>
      <c r="F29" s="191">
        <v>2E-3</v>
      </c>
      <c r="G29" s="604"/>
      <c r="H29" s="190" t="s">
        <v>232</v>
      </c>
      <c r="I29" s="190" t="s">
        <v>177</v>
      </c>
      <c r="J29" s="191">
        <v>0.01</v>
      </c>
      <c r="K29" s="604"/>
      <c r="L29" s="190" t="s">
        <v>197</v>
      </c>
      <c r="M29" s="190" t="s">
        <v>177</v>
      </c>
      <c r="N29" s="191">
        <v>0.02</v>
      </c>
    </row>
    <row r="30" spans="1:14" ht="15" customHeight="1">
      <c r="A30" s="188"/>
      <c r="B30" s="188"/>
      <c r="C30" s="604"/>
      <c r="D30" s="190" t="s">
        <v>233</v>
      </c>
      <c r="E30" s="190" t="s">
        <v>177</v>
      </c>
      <c r="F30" s="191">
        <v>0.02</v>
      </c>
      <c r="G30" s="604"/>
      <c r="H30" s="190" t="s">
        <v>197</v>
      </c>
      <c r="I30" s="190" t="s">
        <v>177</v>
      </c>
      <c r="J30" s="191">
        <v>0.01</v>
      </c>
      <c r="K30" s="604"/>
      <c r="L30" s="190" t="s">
        <v>186</v>
      </c>
      <c r="M30" s="190" t="s">
        <v>177</v>
      </c>
      <c r="N30" s="191">
        <v>0.01</v>
      </c>
    </row>
    <row r="31" spans="1:14" ht="15" customHeight="1">
      <c r="A31" s="188"/>
      <c r="B31" s="188"/>
      <c r="C31" s="604"/>
      <c r="D31" s="190" t="s">
        <v>203</v>
      </c>
      <c r="E31" s="190" t="s">
        <v>200</v>
      </c>
      <c r="F31" s="191">
        <v>5.0000000000000001E-3</v>
      </c>
      <c r="G31" s="604"/>
      <c r="H31" s="190" t="s">
        <v>199</v>
      </c>
      <c r="I31" s="190" t="s">
        <v>200</v>
      </c>
      <c r="J31" s="191">
        <v>3.0000000000000001E-3</v>
      </c>
      <c r="K31" s="604"/>
      <c r="L31" s="190" t="s">
        <v>234</v>
      </c>
      <c r="M31" s="190" t="s">
        <v>195</v>
      </c>
      <c r="N31" s="191">
        <v>0.1</v>
      </c>
    </row>
    <row r="32" spans="1:14" ht="15" customHeight="1">
      <c r="A32" s="188"/>
      <c r="B32" s="188"/>
      <c r="C32" s="604"/>
      <c r="D32" s="190" t="s">
        <v>235</v>
      </c>
      <c r="E32" s="190" t="s">
        <v>177</v>
      </c>
      <c r="F32" s="191">
        <v>1E-3</v>
      </c>
      <c r="G32" s="604"/>
      <c r="H32" s="190" t="s">
        <v>206</v>
      </c>
      <c r="I32" s="190" t="s">
        <v>177</v>
      </c>
      <c r="J32" s="191">
        <v>0.01</v>
      </c>
      <c r="K32" s="604"/>
      <c r="L32" s="190" t="s">
        <v>236</v>
      </c>
      <c r="M32" s="190" t="s">
        <v>177</v>
      </c>
      <c r="N32" s="191">
        <v>1.4999999999999999E-2</v>
      </c>
    </row>
    <row r="33" spans="1:14" ht="15" customHeight="1">
      <c r="A33" s="188"/>
      <c r="B33" s="188"/>
      <c r="C33" s="604"/>
      <c r="D33" s="190" t="s">
        <v>207</v>
      </c>
      <c r="E33" s="190" t="s">
        <v>177</v>
      </c>
      <c r="F33" s="191">
        <v>5.0000000000000001E-3</v>
      </c>
      <c r="G33" s="604"/>
      <c r="H33" s="190" t="s">
        <v>237</v>
      </c>
      <c r="I33" s="190" t="s">
        <v>177</v>
      </c>
      <c r="J33" s="191">
        <v>5.0000000000000001E-3</v>
      </c>
      <c r="K33" s="604"/>
      <c r="L33" s="190" t="s">
        <v>203</v>
      </c>
      <c r="M33" s="190" t="s">
        <v>200</v>
      </c>
      <c r="N33" s="191">
        <v>0.04</v>
      </c>
    </row>
    <row r="34" spans="1:14" ht="15" customHeight="1">
      <c r="A34" s="188"/>
      <c r="B34" s="188"/>
      <c r="C34" s="604"/>
      <c r="D34" s="190" t="s">
        <v>197</v>
      </c>
      <c r="E34" s="190" t="s">
        <v>177</v>
      </c>
      <c r="F34" s="191">
        <v>0.1</v>
      </c>
      <c r="G34" s="604"/>
      <c r="H34" s="190" t="s">
        <v>238</v>
      </c>
      <c r="I34" s="190" t="s">
        <v>177</v>
      </c>
      <c r="J34" s="191">
        <v>1E-3</v>
      </c>
      <c r="K34" s="604"/>
      <c r="L34" s="190" t="s">
        <v>239</v>
      </c>
      <c r="M34" s="190" t="s">
        <v>177</v>
      </c>
      <c r="N34" s="191">
        <v>0.01</v>
      </c>
    </row>
    <row r="35" spans="1:14" ht="15" customHeight="1">
      <c r="A35" s="188"/>
      <c r="B35" s="188"/>
      <c r="C35" s="605"/>
      <c r="D35" s="190" t="s">
        <v>240</v>
      </c>
      <c r="E35" s="190" t="s">
        <v>195</v>
      </c>
      <c r="F35" s="191">
        <v>2</v>
      </c>
      <c r="G35" s="604"/>
      <c r="H35" s="190" t="s">
        <v>185</v>
      </c>
      <c r="I35" s="190" t="s">
        <v>177</v>
      </c>
      <c r="J35" s="191">
        <v>1E-3</v>
      </c>
      <c r="K35" s="604"/>
      <c r="L35" s="190" t="s">
        <v>205</v>
      </c>
      <c r="M35" s="190" t="s">
        <v>177</v>
      </c>
      <c r="N35" s="191">
        <v>1E-3</v>
      </c>
    </row>
    <row r="36" spans="1:14" ht="15" customHeight="1">
      <c r="A36" s="188"/>
      <c r="B36" s="188"/>
      <c r="C36" s="603" t="s">
        <v>241</v>
      </c>
      <c r="D36" s="190" t="s">
        <v>148</v>
      </c>
      <c r="E36" s="190" t="s">
        <v>36</v>
      </c>
      <c r="F36" s="191">
        <v>0.12</v>
      </c>
      <c r="G36" s="604"/>
      <c r="H36" s="190" t="s">
        <v>221</v>
      </c>
      <c r="I36" s="190" t="s">
        <v>177</v>
      </c>
      <c r="J36" s="191">
        <v>0.05</v>
      </c>
      <c r="K36" s="604"/>
      <c r="L36" s="190" t="s">
        <v>185</v>
      </c>
      <c r="M36" s="190" t="s">
        <v>177</v>
      </c>
      <c r="N36" s="191">
        <v>1E-3</v>
      </c>
    </row>
    <row r="37" spans="1:14" ht="15" customHeight="1">
      <c r="A37" s="188"/>
      <c r="B37" s="188"/>
      <c r="C37" s="604"/>
      <c r="D37" s="190" t="s">
        <v>192</v>
      </c>
      <c r="E37" s="190" t="s">
        <v>193</v>
      </c>
      <c r="F37" s="191">
        <v>3.0000000000000001E-3</v>
      </c>
      <c r="G37" s="605"/>
      <c r="H37" s="190" t="s">
        <v>187</v>
      </c>
      <c r="I37" s="190" t="s">
        <v>177</v>
      </c>
      <c r="J37" s="191">
        <v>0.01</v>
      </c>
      <c r="K37" s="604"/>
      <c r="L37" s="190" t="s">
        <v>242</v>
      </c>
      <c r="M37" s="190" t="s">
        <v>177</v>
      </c>
      <c r="N37" s="191">
        <v>2E-3</v>
      </c>
    </row>
    <row r="38" spans="1:14" ht="15" customHeight="1">
      <c r="A38" s="188"/>
      <c r="B38" s="188"/>
      <c r="C38" s="604"/>
      <c r="D38" s="190" t="s">
        <v>159</v>
      </c>
      <c r="E38" s="190" t="s">
        <v>36</v>
      </c>
      <c r="F38" s="191">
        <v>0.01</v>
      </c>
      <c r="G38" s="603" t="s">
        <v>243</v>
      </c>
      <c r="H38" s="190" t="s">
        <v>208</v>
      </c>
      <c r="I38" s="190" t="s">
        <v>177</v>
      </c>
      <c r="J38" s="191">
        <v>0.05</v>
      </c>
      <c r="K38" s="604"/>
      <c r="L38" s="190" t="s">
        <v>244</v>
      </c>
      <c r="M38" s="190" t="s">
        <v>177</v>
      </c>
      <c r="N38" s="191">
        <v>5.0000000000000001E-3</v>
      </c>
    </row>
    <row r="39" spans="1:14" ht="15.65" customHeight="1">
      <c r="A39" s="188"/>
      <c r="B39" s="188"/>
      <c r="C39" s="604"/>
      <c r="D39" s="190" t="s">
        <v>145</v>
      </c>
      <c r="E39" s="190" t="s">
        <v>36</v>
      </c>
      <c r="F39" s="191">
        <v>1E-3</v>
      </c>
      <c r="G39" s="604"/>
      <c r="H39" s="190" t="s">
        <v>220</v>
      </c>
      <c r="I39" s="190" t="s">
        <v>177</v>
      </c>
      <c r="J39" s="191">
        <v>0.15</v>
      </c>
      <c r="K39" s="605"/>
      <c r="L39" s="190" t="s">
        <v>245</v>
      </c>
      <c r="M39" s="190" t="s">
        <v>177</v>
      </c>
      <c r="N39" s="191">
        <v>2E-3</v>
      </c>
    </row>
    <row r="40" spans="1:14" ht="15" customHeight="1">
      <c r="A40" s="188"/>
      <c r="B40" s="188"/>
      <c r="C40" s="604"/>
      <c r="D40" s="190" t="s">
        <v>161</v>
      </c>
      <c r="E40" s="190" t="s">
        <v>36</v>
      </c>
      <c r="F40" s="191">
        <v>1E-3</v>
      </c>
      <c r="G40" s="604"/>
      <c r="H40" s="190" t="s">
        <v>197</v>
      </c>
      <c r="I40" s="190" t="s">
        <v>177</v>
      </c>
      <c r="J40" s="191">
        <v>0.01</v>
      </c>
      <c r="K40" s="603" t="s">
        <v>246</v>
      </c>
      <c r="L40" s="190" t="s">
        <v>247</v>
      </c>
      <c r="M40" s="190" t="s">
        <v>177</v>
      </c>
      <c r="N40" s="191">
        <v>0.2</v>
      </c>
    </row>
    <row r="41" spans="1:14" ht="15" customHeight="1">
      <c r="A41" s="188"/>
      <c r="B41" s="188"/>
      <c r="C41" s="604"/>
      <c r="D41" s="190" t="s">
        <v>217</v>
      </c>
      <c r="E41" s="190" t="s">
        <v>36</v>
      </c>
      <c r="F41" s="191">
        <v>1.4999999999999999E-2</v>
      </c>
      <c r="G41" s="604"/>
      <c r="H41" s="190" t="s">
        <v>248</v>
      </c>
      <c r="I41" s="190" t="s">
        <v>177</v>
      </c>
      <c r="J41" s="191">
        <v>1E-3</v>
      </c>
      <c r="K41" s="604"/>
      <c r="L41" s="190" t="s">
        <v>190</v>
      </c>
      <c r="M41" s="190" t="s">
        <v>177</v>
      </c>
      <c r="N41" s="191">
        <v>0.1</v>
      </c>
    </row>
    <row r="42" spans="1:14" ht="15" customHeight="1">
      <c r="A42" s="188"/>
      <c r="B42" s="188"/>
      <c r="C42" s="604"/>
      <c r="D42" s="190" t="s">
        <v>165</v>
      </c>
      <c r="E42" s="190" t="s">
        <v>36</v>
      </c>
      <c r="F42" s="191">
        <v>0.01</v>
      </c>
      <c r="G42" s="604"/>
      <c r="H42" s="190" t="s">
        <v>249</v>
      </c>
      <c r="I42" s="190" t="s">
        <v>177</v>
      </c>
      <c r="J42" s="191">
        <v>0.01</v>
      </c>
      <c r="K42" s="604"/>
      <c r="L42" s="190" t="s">
        <v>199</v>
      </c>
      <c r="M42" s="190" t="s">
        <v>200</v>
      </c>
      <c r="N42" s="191">
        <v>0.01</v>
      </c>
    </row>
    <row r="43" spans="1:14" ht="15" customHeight="1">
      <c r="A43" s="188"/>
      <c r="B43" s="188"/>
      <c r="C43" s="604"/>
      <c r="D43" s="190" t="s">
        <v>167</v>
      </c>
      <c r="E43" s="190" t="s">
        <v>36</v>
      </c>
      <c r="F43" s="191">
        <v>0.03</v>
      </c>
      <c r="G43" s="604"/>
      <c r="H43" s="190" t="s">
        <v>227</v>
      </c>
      <c r="I43" s="190" t="s">
        <v>177</v>
      </c>
      <c r="J43" s="191">
        <v>5.0000000000000001E-3</v>
      </c>
      <c r="K43" s="604"/>
      <c r="L43" s="190" t="s">
        <v>239</v>
      </c>
      <c r="M43" s="190" t="s">
        <v>177</v>
      </c>
      <c r="N43" s="191">
        <v>0.01</v>
      </c>
    </row>
    <row r="44" spans="1:14" ht="15.65" customHeight="1">
      <c r="A44" s="188"/>
      <c r="B44" s="188"/>
      <c r="C44" s="604"/>
      <c r="D44" s="190" t="s">
        <v>158</v>
      </c>
      <c r="E44" s="190" t="s">
        <v>36</v>
      </c>
      <c r="F44" s="191">
        <v>5.0000000000000001E-3</v>
      </c>
      <c r="G44" s="604"/>
      <c r="H44" s="190" t="s">
        <v>230</v>
      </c>
      <c r="I44" s="190" t="s">
        <v>177</v>
      </c>
      <c r="J44" s="191">
        <v>0.01</v>
      </c>
      <c r="K44" s="604"/>
      <c r="L44" s="190" t="s">
        <v>205</v>
      </c>
      <c r="M44" s="190" t="s">
        <v>177</v>
      </c>
      <c r="N44" s="191">
        <v>1E-3</v>
      </c>
    </row>
    <row r="45" spans="1:14" ht="15.65" customHeight="1">
      <c r="A45" s="188"/>
      <c r="B45" s="188"/>
      <c r="C45" s="605"/>
      <c r="D45" s="190" t="s">
        <v>164</v>
      </c>
      <c r="E45" s="190" t="s">
        <v>36</v>
      </c>
      <c r="F45" s="191">
        <v>0.01</v>
      </c>
      <c r="G45" s="604"/>
      <c r="H45" s="190" t="s">
        <v>199</v>
      </c>
      <c r="I45" s="190" t="s">
        <v>200</v>
      </c>
      <c r="J45" s="191">
        <v>2E-3</v>
      </c>
      <c r="K45" s="605"/>
      <c r="L45" s="190" t="s">
        <v>185</v>
      </c>
      <c r="M45" s="190" t="s">
        <v>177</v>
      </c>
      <c r="N45" s="191">
        <v>1E-3</v>
      </c>
    </row>
    <row r="46" spans="1:14" ht="18.5">
      <c r="A46" s="193"/>
      <c r="B46" s="188"/>
      <c r="C46" s="603" t="s">
        <v>250</v>
      </c>
      <c r="D46" s="190" t="s">
        <v>151</v>
      </c>
      <c r="E46" s="190" t="s">
        <v>36</v>
      </c>
      <c r="F46" s="191">
        <v>0.125</v>
      </c>
      <c r="G46" s="604"/>
      <c r="H46" s="190" t="s">
        <v>251</v>
      </c>
      <c r="I46" s="190" t="s">
        <v>177</v>
      </c>
      <c r="J46" s="191">
        <v>2E-3</v>
      </c>
      <c r="K46" s="603" t="s">
        <v>252</v>
      </c>
      <c r="L46" s="190" t="s">
        <v>184</v>
      </c>
      <c r="M46" s="190" t="s">
        <v>177</v>
      </c>
      <c r="N46" s="191">
        <v>0.02</v>
      </c>
    </row>
    <row r="47" spans="1:14" ht="18.5">
      <c r="A47" s="193"/>
      <c r="B47" s="188"/>
      <c r="C47" s="604"/>
      <c r="D47" s="190" t="s">
        <v>169</v>
      </c>
      <c r="E47" s="190" t="s">
        <v>36</v>
      </c>
      <c r="F47" s="191">
        <v>0.02</v>
      </c>
      <c r="G47" s="604"/>
      <c r="H47" s="190" t="s">
        <v>206</v>
      </c>
      <c r="I47" s="190" t="s">
        <v>177</v>
      </c>
      <c r="J47" s="191">
        <v>0.01</v>
      </c>
      <c r="K47" s="604"/>
      <c r="L47" s="190" t="s">
        <v>253</v>
      </c>
      <c r="M47" s="190" t="s">
        <v>195</v>
      </c>
      <c r="N47" s="191">
        <v>0.1</v>
      </c>
    </row>
    <row r="48" spans="1:14" ht="18.5">
      <c r="A48" s="193"/>
      <c r="B48" s="188"/>
      <c r="C48" s="604"/>
      <c r="D48" s="190" t="s">
        <v>166</v>
      </c>
      <c r="E48" s="190" t="s">
        <v>36</v>
      </c>
      <c r="F48" s="191">
        <v>0.01</v>
      </c>
      <c r="G48" s="605"/>
      <c r="H48" s="190" t="s">
        <v>185</v>
      </c>
      <c r="I48" s="190" t="s">
        <v>177</v>
      </c>
      <c r="J48" s="191">
        <v>1E-3</v>
      </c>
      <c r="K48" s="604"/>
      <c r="L48" s="190" t="s">
        <v>203</v>
      </c>
      <c r="M48" s="190" t="s">
        <v>200</v>
      </c>
      <c r="N48" s="191">
        <v>0.04</v>
      </c>
    </row>
    <row r="49" spans="1:14" ht="18.5">
      <c r="A49" s="193"/>
      <c r="B49" s="188"/>
      <c r="C49" s="604"/>
      <c r="D49" s="190" t="s">
        <v>167</v>
      </c>
      <c r="E49" s="190" t="s">
        <v>36</v>
      </c>
      <c r="F49" s="191">
        <v>0.01</v>
      </c>
      <c r="G49" s="603" t="s">
        <v>254</v>
      </c>
      <c r="H49" s="190" t="s">
        <v>255</v>
      </c>
      <c r="I49" s="190" t="s">
        <v>177</v>
      </c>
      <c r="J49" s="191">
        <v>150</v>
      </c>
      <c r="K49" s="604"/>
      <c r="L49" s="190" t="s">
        <v>206</v>
      </c>
      <c r="M49" s="190" t="s">
        <v>177</v>
      </c>
      <c r="N49" s="191">
        <v>0.01</v>
      </c>
    </row>
    <row r="50" spans="1:14" ht="18.5">
      <c r="A50" s="193"/>
      <c r="B50" s="188"/>
      <c r="C50" s="604"/>
      <c r="D50" s="190" t="s">
        <v>165</v>
      </c>
      <c r="E50" s="190" t="s">
        <v>36</v>
      </c>
      <c r="F50" s="191">
        <v>0.01</v>
      </c>
      <c r="G50" s="604"/>
      <c r="H50" s="190" t="s">
        <v>184</v>
      </c>
      <c r="I50" s="190" t="s">
        <v>177</v>
      </c>
      <c r="J50" s="191">
        <v>0.01</v>
      </c>
      <c r="K50" s="604"/>
      <c r="L50" s="190" t="s">
        <v>256</v>
      </c>
      <c r="M50" s="190" t="s">
        <v>177</v>
      </c>
      <c r="N50" s="191">
        <v>1E-3</v>
      </c>
    </row>
    <row r="51" spans="1:14" ht="18.5">
      <c r="A51" s="193"/>
      <c r="B51" s="188"/>
      <c r="C51" s="604"/>
      <c r="D51" s="190" t="s">
        <v>162</v>
      </c>
      <c r="E51" s="190" t="s">
        <v>36</v>
      </c>
      <c r="F51" s="191">
        <v>5.0000000000000001E-3</v>
      </c>
      <c r="G51" s="604"/>
      <c r="H51" s="190" t="s">
        <v>249</v>
      </c>
      <c r="I51" s="190" t="s">
        <v>177</v>
      </c>
      <c r="J51" s="191">
        <v>0.01</v>
      </c>
      <c r="K51" s="604"/>
      <c r="L51" s="190" t="s">
        <v>257</v>
      </c>
      <c r="M51" s="190" t="s">
        <v>177</v>
      </c>
      <c r="N51" s="191">
        <v>1E-3</v>
      </c>
    </row>
    <row r="52" spans="1:14" ht="18.5">
      <c r="A52" s="193"/>
      <c r="B52" s="188"/>
      <c r="C52" s="604"/>
      <c r="D52" s="190" t="s">
        <v>192</v>
      </c>
      <c r="E52" s="190" t="s">
        <v>193</v>
      </c>
      <c r="F52" s="191">
        <v>3.0000000000000001E-3</v>
      </c>
      <c r="G52" s="604"/>
      <c r="H52" s="190" t="s">
        <v>199</v>
      </c>
      <c r="I52" s="190" t="s">
        <v>200</v>
      </c>
      <c r="J52" s="191">
        <v>5.0000000000000001E-3</v>
      </c>
      <c r="K52" s="604"/>
      <c r="L52" s="190" t="s">
        <v>179</v>
      </c>
      <c r="M52" s="190" t="s">
        <v>177</v>
      </c>
      <c r="N52" s="191">
        <v>0.1</v>
      </c>
    </row>
    <row r="53" spans="1:14" ht="15.65" customHeight="1">
      <c r="A53" s="193"/>
      <c r="B53" s="188"/>
      <c r="C53" s="604"/>
      <c r="D53" s="190" t="s">
        <v>159</v>
      </c>
      <c r="E53" s="190" t="s">
        <v>36</v>
      </c>
      <c r="F53" s="191">
        <v>0.01</v>
      </c>
      <c r="G53" s="604"/>
      <c r="H53" s="190" t="s">
        <v>206</v>
      </c>
      <c r="I53" s="190" t="s">
        <v>177</v>
      </c>
      <c r="J53" s="191">
        <v>0.01</v>
      </c>
      <c r="K53" s="604"/>
      <c r="L53" s="190" t="s">
        <v>190</v>
      </c>
      <c r="M53" s="190" t="s">
        <v>177</v>
      </c>
      <c r="N53" s="191">
        <v>0.1</v>
      </c>
    </row>
    <row r="54" spans="1:14" ht="15.65" customHeight="1">
      <c r="A54" s="193"/>
      <c r="B54" s="188"/>
      <c r="C54" s="604"/>
      <c r="D54" s="190" t="s">
        <v>161</v>
      </c>
      <c r="E54" s="190" t="s">
        <v>36</v>
      </c>
      <c r="F54" s="191">
        <v>1E-3</v>
      </c>
      <c r="G54" s="604"/>
      <c r="H54" s="190" t="s">
        <v>205</v>
      </c>
      <c r="I54" s="190" t="s">
        <v>177</v>
      </c>
      <c r="J54" s="191">
        <v>1E-3</v>
      </c>
      <c r="K54" s="604"/>
      <c r="L54" s="190" t="s">
        <v>230</v>
      </c>
      <c r="M54" s="190" t="s">
        <v>177</v>
      </c>
      <c r="N54" s="191">
        <v>0.01</v>
      </c>
    </row>
    <row r="55" spans="1:14" ht="15.65" customHeight="1">
      <c r="A55" s="193"/>
      <c r="B55" s="188"/>
      <c r="C55" s="605"/>
      <c r="D55" s="190" t="s">
        <v>148</v>
      </c>
      <c r="E55" s="190" t="s">
        <v>36</v>
      </c>
      <c r="F55" s="191">
        <v>0.05</v>
      </c>
      <c r="G55" s="604"/>
      <c r="H55" s="190" t="s">
        <v>185</v>
      </c>
      <c r="I55" s="190" t="s">
        <v>177</v>
      </c>
      <c r="J55" s="191">
        <v>1E-3</v>
      </c>
      <c r="K55" s="604"/>
      <c r="L55" s="190" t="s">
        <v>258</v>
      </c>
      <c r="M55" s="190" t="s">
        <v>177</v>
      </c>
      <c r="N55" s="191">
        <v>1.4999999999999999E-2</v>
      </c>
    </row>
    <row r="56" spans="1:14" ht="15.65" customHeight="1">
      <c r="A56" s="193"/>
      <c r="B56" s="188"/>
      <c r="G56" s="605"/>
      <c r="H56" s="190" t="s">
        <v>208</v>
      </c>
      <c r="I56" s="190" t="s">
        <v>177</v>
      </c>
      <c r="J56" s="191">
        <v>0.05</v>
      </c>
      <c r="K56" s="605"/>
      <c r="L56" s="190" t="s">
        <v>242</v>
      </c>
      <c r="M56" s="190" t="s">
        <v>177</v>
      </c>
      <c r="N56" s="191">
        <v>5.0000000000000001E-3</v>
      </c>
    </row>
    <row r="57" spans="1:14" ht="15" customHeight="1">
      <c r="A57" s="193"/>
      <c r="B57" s="188"/>
    </row>
    <row r="58" spans="1:14" ht="17.25" customHeight="1">
      <c r="A58" s="193"/>
      <c r="B58" s="188"/>
      <c r="C58" s="603" t="s">
        <v>259</v>
      </c>
      <c r="D58" s="190" t="s">
        <v>260</v>
      </c>
      <c r="E58" s="190" t="s">
        <v>177</v>
      </c>
      <c r="F58" s="191">
        <v>0.1</v>
      </c>
      <c r="G58" s="603" t="s">
        <v>261</v>
      </c>
      <c r="H58" s="190" t="s">
        <v>262</v>
      </c>
      <c r="I58" s="190" t="s">
        <v>200</v>
      </c>
      <c r="J58" s="191">
        <v>0.01</v>
      </c>
    </row>
    <row r="59" spans="1:14" ht="18.5">
      <c r="A59" s="193"/>
      <c r="B59" s="188"/>
      <c r="C59" s="604"/>
      <c r="D59" s="190" t="s">
        <v>249</v>
      </c>
      <c r="E59" s="190" t="s">
        <v>177</v>
      </c>
      <c r="F59" s="191">
        <v>0.01</v>
      </c>
      <c r="G59" s="604"/>
      <c r="H59" s="190" t="s">
        <v>216</v>
      </c>
      <c r="I59" s="190" t="s">
        <v>177</v>
      </c>
      <c r="J59" s="191">
        <v>1E-3</v>
      </c>
    </row>
    <row r="60" spans="1:14" ht="14.5" customHeight="1">
      <c r="A60" s="188"/>
      <c r="B60" s="188"/>
      <c r="C60" s="604"/>
      <c r="D60" s="190" t="s">
        <v>194</v>
      </c>
      <c r="E60" s="190" t="s">
        <v>195</v>
      </c>
      <c r="F60" s="191">
        <v>0.01</v>
      </c>
      <c r="G60" s="604"/>
      <c r="H60" s="190" t="s">
        <v>218</v>
      </c>
      <c r="I60" s="190" t="s">
        <v>177</v>
      </c>
      <c r="J60" s="191">
        <v>0.03</v>
      </c>
    </row>
    <row r="61" spans="1:14" ht="14.5" customHeight="1">
      <c r="C61" s="604"/>
      <c r="D61" s="190" t="s">
        <v>263</v>
      </c>
      <c r="E61" s="190" t="s">
        <v>177</v>
      </c>
      <c r="F61" s="191">
        <v>0.01</v>
      </c>
      <c r="G61" s="605"/>
      <c r="H61" s="190" t="s">
        <v>264</v>
      </c>
      <c r="I61" s="190" t="s">
        <v>177</v>
      </c>
      <c r="J61" s="191">
        <v>0.1</v>
      </c>
    </row>
    <row r="62" spans="1:14" ht="14.5" customHeight="1">
      <c r="C62" s="604"/>
      <c r="D62" s="190" t="s">
        <v>253</v>
      </c>
      <c r="E62" s="190" t="s">
        <v>195</v>
      </c>
      <c r="F62" s="191">
        <v>0.1</v>
      </c>
      <c r="G62" s="603" t="s">
        <v>265</v>
      </c>
      <c r="H62" s="190" t="s">
        <v>192</v>
      </c>
      <c r="I62" s="190" t="s">
        <v>193</v>
      </c>
      <c r="J62" s="191">
        <v>0.01</v>
      </c>
    </row>
    <row r="63" spans="1:14" ht="14.5" customHeight="1">
      <c r="C63" s="604"/>
      <c r="D63" s="190" t="s">
        <v>266</v>
      </c>
      <c r="E63" s="190" t="s">
        <v>177</v>
      </c>
      <c r="F63" s="191">
        <v>1E-3</v>
      </c>
      <c r="G63" s="604"/>
      <c r="H63" s="190" t="s">
        <v>161</v>
      </c>
      <c r="I63" s="190" t="s">
        <v>36</v>
      </c>
      <c r="J63" s="191">
        <v>1E-3</v>
      </c>
    </row>
    <row r="64" spans="1:14" ht="14.5" customHeight="1">
      <c r="C64" s="604"/>
      <c r="D64" s="190" t="s">
        <v>267</v>
      </c>
      <c r="E64" s="190" t="s">
        <v>200</v>
      </c>
      <c r="F64" s="191">
        <v>0.05</v>
      </c>
      <c r="G64" s="604"/>
      <c r="H64" s="190" t="s">
        <v>163</v>
      </c>
      <c r="I64" s="190" t="s">
        <v>36</v>
      </c>
      <c r="J64" s="191">
        <v>2E-3</v>
      </c>
    </row>
    <row r="65" spans="3:10" ht="14.5" customHeight="1">
      <c r="C65" s="604"/>
      <c r="D65" s="190" t="s">
        <v>185</v>
      </c>
      <c r="E65" s="190" t="s">
        <v>177</v>
      </c>
      <c r="F65" s="191">
        <v>1E-3</v>
      </c>
      <c r="G65" s="605"/>
      <c r="H65" s="190" t="s">
        <v>154</v>
      </c>
      <c r="I65" s="190" t="s">
        <v>36</v>
      </c>
      <c r="J65" s="191">
        <v>0.15</v>
      </c>
    </row>
    <row r="66" spans="3:10" ht="14.5" customHeight="1">
      <c r="C66" s="197"/>
      <c r="D66" s="190" t="s">
        <v>242</v>
      </c>
      <c r="E66" s="190" t="s">
        <v>177</v>
      </c>
      <c r="F66" s="191">
        <v>1.4999999999999999E-2</v>
      </c>
      <c r="G66" s="603" t="s">
        <v>268</v>
      </c>
      <c r="H66" s="190" t="s">
        <v>269</v>
      </c>
      <c r="I66" s="190" t="s">
        <v>177</v>
      </c>
      <c r="J66" s="191">
        <v>2.5000000000000001E-2</v>
      </c>
    </row>
    <row r="67" spans="3:10" ht="14.5" customHeight="1">
      <c r="C67" s="603" t="s">
        <v>270</v>
      </c>
      <c r="D67" s="190" t="s">
        <v>260</v>
      </c>
      <c r="E67" s="190" t="s">
        <v>177</v>
      </c>
      <c r="F67" s="191">
        <v>0.04</v>
      </c>
      <c r="G67" s="604"/>
      <c r="H67" s="190" t="s">
        <v>271</v>
      </c>
      <c r="I67" s="190" t="s">
        <v>200</v>
      </c>
      <c r="J67" s="191">
        <v>5.0000000000000001E-3</v>
      </c>
    </row>
    <row r="68" spans="3:10" ht="14.5" customHeight="1">
      <c r="C68" s="604"/>
      <c r="D68" s="190" t="s">
        <v>196</v>
      </c>
      <c r="E68" s="190" t="s">
        <v>177</v>
      </c>
      <c r="F68" s="191">
        <v>0.2</v>
      </c>
      <c r="G68" s="604"/>
      <c r="H68" s="190" t="s">
        <v>272</v>
      </c>
      <c r="I68" s="190" t="s">
        <v>177</v>
      </c>
      <c r="J68" s="191">
        <v>0.05</v>
      </c>
    </row>
    <row r="69" spans="3:10" ht="14.5" customHeight="1">
      <c r="C69" s="604"/>
      <c r="D69" s="190" t="s">
        <v>249</v>
      </c>
      <c r="E69" s="190" t="s">
        <v>177</v>
      </c>
      <c r="F69" s="191">
        <v>0.02</v>
      </c>
      <c r="G69" s="604"/>
      <c r="H69" s="190" t="s">
        <v>273</v>
      </c>
      <c r="I69" s="190" t="s">
        <v>195</v>
      </c>
      <c r="J69" s="191">
        <v>0.1</v>
      </c>
    </row>
    <row r="70" spans="3:10" ht="14.5" customHeight="1">
      <c r="C70" s="604"/>
      <c r="D70" s="190" t="s">
        <v>274</v>
      </c>
      <c r="E70" s="190" t="s">
        <v>177</v>
      </c>
      <c r="F70" s="191">
        <v>5.0000000000000001E-3</v>
      </c>
      <c r="G70" s="604"/>
      <c r="H70" s="190" t="s">
        <v>182</v>
      </c>
      <c r="I70" s="190" t="s">
        <v>177</v>
      </c>
      <c r="J70" s="191">
        <v>0.06</v>
      </c>
    </row>
    <row r="71" spans="3:10" ht="14.5" customHeight="1">
      <c r="C71" s="604"/>
      <c r="D71" s="190" t="s">
        <v>198</v>
      </c>
      <c r="E71" s="190" t="s">
        <v>177</v>
      </c>
      <c r="F71" s="191">
        <v>0.02</v>
      </c>
      <c r="G71" s="604"/>
      <c r="H71" s="190" t="s">
        <v>186</v>
      </c>
      <c r="I71" s="190" t="s">
        <v>177</v>
      </c>
      <c r="J71" s="191">
        <v>7.4999999999999997E-2</v>
      </c>
    </row>
    <row r="72" spans="3:10" ht="14.5" customHeight="1">
      <c r="C72" s="604"/>
      <c r="D72" s="190" t="s">
        <v>184</v>
      </c>
      <c r="E72" s="190" t="s">
        <v>177</v>
      </c>
      <c r="F72" s="191">
        <v>0.03</v>
      </c>
      <c r="G72" s="605"/>
      <c r="H72" s="190" t="s">
        <v>275</v>
      </c>
      <c r="I72" s="190" t="s">
        <v>177</v>
      </c>
      <c r="J72" s="191">
        <v>0.05</v>
      </c>
    </row>
    <row r="73" spans="3:10" ht="14.5" customHeight="1">
      <c r="C73" s="604"/>
      <c r="D73" s="190" t="s">
        <v>276</v>
      </c>
      <c r="E73" s="190" t="s">
        <v>200</v>
      </c>
      <c r="F73" s="191">
        <v>0.02</v>
      </c>
      <c r="G73" s="603" t="s">
        <v>277</v>
      </c>
      <c r="H73" s="190" t="s">
        <v>166</v>
      </c>
      <c r="I73" s="190" t="s">
        <v>36</v>
      </c>
      <c r="J73" s="191">
        <v>0.2</v>
      </c>
    </row>
    <row r="74" spans="3:10" ht="14.5" customHeight="1">
      <c r="C74" s="604"/>
      <c r="D74" s="190" t="s">
        <v>278</v>
      </c>
      <c r="E74" s="190" t="s">
        <v>177</v>
      </c>
      <c r="F74" s="191">
        <v>0.01</v>
      </c>
      <c r="G74" s="604"/>
      <c r="H74" s="190" t="s">
        <v>168</v>
      </c>
      <c r="I74" s="190" t="s">
        <v>36</v>
      </c>
      <c r="J74" s="191">
        <v>0.02</v>
      </c>
    </row>
    <row r="75" spans="3:10" ht="14.5" customHeight="1">
      <c r="C75" s="604"/>
      <c r="D75" s="190" t="s">
        <v>205</v>
      </c>
      <c r="E75" s="190" t="s">
        <v>177</v>
      </c>
      <c r="F75" s="191">
        <v>1E-3</v>
      </c>
      <c r="G75" s="604"/>
      <c r="H75" s="190" t="s">
        <v>279</v>
      </c>
      <c r="I75" s="190" t="s">
        <v>66</v>
      </c>
      <c r="J75" s="191">
        <v>1</v>
      </c>
    </row>
    <row r="76" spans="3:10" ht="14.5" customHeight="1">
      <c r="C76" s="605"/>
      <c r="D76" s="190" t="s">
        <v>185</v>
      </c>
      <c r="E76" s="190" t="s">
        <v>177</v>
      </c>
      <c r="F76" s="191">
        <v>1E-3</v>
      </c>
      <c r="G76" s="605"/>
      <c r="H76" s="190" t="s">
        <v>280</v>
      </c>
      <c r="I76" s="190" t="s">
        <v>193</v>
      </c>
      <c r="J76" s="191">
        <v>5.0000000000000001E-3</v>
      </c>
    </row>
    <row r="77" spans="3:10" ht="14.5" customHeight="1">
      <c r="C77" s="603" t="s">
        <v>281</v>
      </c>
      <c r="D77" s="190" t="s">
        <v>203</v>
      </c>
      <c r="E77" s="190" t="s">
        <v>200</v>
      </c>
      <c r="F77" s="191">
        <v>5.0000000000000001E-3</v>
      </c>
      <c r="G77" s="603" t="s">
        <v>282</v>
      </c>
      <c r="H77" s="190" t="s">
        <v>184</v>
      </c>
      <c r="I77" s="190" t="s">
        <v>177</v>
      </c>
      <c r="J77" s="191">
        <v>0.05</v>
      </c>
    </row>
    <row r="78" spans="3:10" ht="14.5" customHeight="1">
      <c r="C78" s="604"/>
      <c r="D78" s="190" t="s">
        <v>206</v>
      </c>
      <c r="E78" s="190" t="s">
        <v>177</v>
      </c>
      <c r="F78" s="191">
        <v>5.0000000000000001E-3</v>
      </c>
      <c r="G78" s="604"/>
      <c r="H78" s="190" t="s">
        <v>283</v>
      </c>
      <c r="I78" s="190" t="s">
        <v>195</v>
      </c>
      <c r="J78" s="191">
        <v>0.25</v>
      </c>
    </row>
    <row r="79" spans="3:10" ht="14.5" customHeight="1">
      <c r="C79" s="604"/>
      <c r="D79" s="190" t="s">
        <v>257</v>
      </c>
      <c r="E79" s="190" t="s">
        <v>177</v>
      </c>
      <c r="F79" s="191">
        <v>1E-3</v>
      </c>
      <c r="G79" s="604"/>
      <c r="H79" s="190" t="s">
        <v>269</v>
      </c>
      <c r="I79" s="190" t="s">
        <v>177</v>
      </c>
      <c r="J79" s="191">
        <v>2.5000000000000001E-2</v>
      </c>
    </row>
    <row r="80" spans="3:10" ht="14.5" customHeight="1">
      <c r="C80" s="604"/>
      <c r="D80" s="190" t="s">
        <v>205</v>
      </c>
      <c r="E80" s="190" t="s">
        <v>177</v>
      </c>
      <c r="F80" s="191">
        <v>3.0000000000000001E-3</v>
      </c>
      <c r="G80" s="604"/>
      <c r="H80" s="190" t="s">
        <v>227</v>
      </c>
      <c r="I80" s="190" t="s">
        <v>177</v>
      </c>
      <c r="J80" s="191">
        <v>0.01</v>
      </c>
    </row>
    <row r="81" spans="3:10" ht="14.5" customHeight="1">
      <c r="C81" s="604"/>
      <c r="D81" s="190" t="s">
        <v>242</v>
      </c>
      <c r="E81" s="190" t="s">
        <v>177</v>
      </c>
      <c r="F81" s="191">
        <v>1E-3</v>
      </c>
      <c r="G81" s="605"/>
      <c r="H81" s="190" t="s">
        <v>271</v>
      </c>
      <c r="I81" s="190" t="s">
        <v>200</v>
      </c>
      <c r="J81" s="191">
        <v>5.0000000000000001E-3</v>
      </c>
    </row>
    <row r="82" spans="3:10" ht="14.5" customHeight="1">
      <c r="C82" s="604"/>
      <c r="D82" s="190" t="s">
        <v>284</v>
      </c>
      <c r="E82" s="190" t="s">
        <v>177</v>
      </c>
      <c r="F82" s="191">
        <v>5.0000000000000001E-3</v>
      </c>
      <c r="G82" s="603" t="s">
        <v>285</v>
      </c>
      <c r="H82" s="190" t="s">
        <v>197</v>
      </c>
      <c r="I82" s="190" t="s">
        <v>177</v>
      </c>
      <c r="J82" s="191">
        <v>0.05</v>
      </c>
    </row>
    <row r="83" spans="3:10" ht="14.5" customHeight="1">
      <c r="C83" s="604"/>
      <c r="D83" s="190" t="s">
        <v>269</v>
      </c>
      <c r="E83" s="190" t="s">
        <v>177</v>
      </c>
      <c r="F83" s="191">
        <v>0.01</v>
      </c>
      <c r="G83" s="604"/>
      <c r="H83" s="190" t="s">
        <v>286</v>
      </c>
      <c r="I83" s="190" t="s">
        <v>195</v>
      </c>
      <c r="J83" s="191">
        <v>0.2</v>
      </c>
    </row>
    <row r="84" spans="3:10" ht="14.5" customHeight="1">
      <c r="C84" s="604"/>
      <c r="D84" s="190" t="s">
        <v>240</v>
      </c>
      <c r="E84" s="190" t="s">
        <v>287</v>
      </c>
      <c r="F84" s="191">
        <v>3</v>
      </c>
      <c r="G84" s="604"/>
      <c r="H84" s="190" t="s">
        <v>288</v>
      </c>
      <c r="I84" s="190" t="s">
        <v>177</v>
      </c>
      <c r="J84" s="191">
        <v>2.5000000000000001E-2</v>
      </c>
    </row>
    <row r="85" spans="3:10" ht="14.5" customHeight="1">
      <c r="C85" s="605"/>
      <c r="D85" s="190" t="s">
        <v>289</v>
      </c>
      <c r="E85" s="190" t="s">
        <v>177</v>
      </c>
      <c r="F85" s="191">
        <v>0.1</v>
      </c>
      <c r="G85" s="604"/>
      <c r="H85" s="190" t="s">
        <v>194</v>
      </c>
      <c r="I85" s="190" t="s">
        <v>195</v>
      </c>
      <c r="J85" s="191">
        <v>0.02</v>
      </c>
    </row>
    <row r="86" spans="3:10" ht="14.5" customHeight="1">
      <c r="C86" s="603" t="s">
        <v>290</v>
      </c>
      <c r="D86" s="190" t="s">
        <v>147</v>
      </c>
      <c r="E86" s="190" t="s">
        <v>36</v>
      </c>
      <c r="F86" s="191">
        <v>0.04</v>
      </c>
      <c r="G86" s="605"/>
      <c r="H86" s="190" t="s">
        <v>291</v>
      </c>
      <c r="I86" s="190" t="s">
        <v>200</v>
      </c>
      <c r="J86" s="191">
        <v>5.0000000000000001E-3</v>
      </c>
    </row>
    <row r="87" spans="3:10" ht="14.5" customHeight="1">
      <c r="C87" s="604"/>
      <c r="D87" s="190" t="s">
        <v>292</v>
      </c>
      <c r="E87" s="190" t="s">
        <v>36</v>
      </c>
      <c r="F87" s="191">
        <v>0.17499999999999999</v>
      </c>
      <c r="G87" s="603" t="s">
        <v>293</v>
      </c>
      <c r="H87" s="190" t="s">
        <v>294</v>
      </c>
      <c r="I87" s="190" t="s">
        <v>177</v>
      </c>
      <c r="J87" s="191">
        <v>0.08</v>
      </c>
    </row>
    <row r="88" spans="3:10" ht="14.5" customHeight="1">
      <c r="C88" s="604"/>
      <c r="D88" s="190" t="s">
        <v>157</v>
      </c>
      <c r="E88" s="190" t="s">
        <v>36</v>
      </c>
      <c r="F88" s="191">
        <v>0.01</v>
      </c>
      <c r="G88" s="604"/>
      <c r="H88" s="190" t="s">
        <v>203</v>
      </c>
      <c r="I88" s="190" t="s">
        <v>200</v>
      </c>
      <c r="J88" s="191">
        <v>0.01</v>
      </c>
    </row>
    <row r="89" spans="3:10" ht="14.5" customHeight="1">
      <c r="C89" s="604"/>
      <c r="D89" s="190" t="s">
        <v>165</v>
      </c>
      <c r="E89" s="190" t="s">
        <v>36</v>
      </c>
      <c r="F89" s="191">
        <v>0.02</v>
      </c>
      <c r="G89" s="604"/>
      <c r="H89" s="190" t="s">
        <v>206</v>
      </c>
      <c r="I89" s="190" t="s">
        <v>177</v>
      </c>
      <c r="J89" s="191">
        <v>0.01</v>
      </c>
    </row>
    <row r="90" spans="3:10" ht="14.5" customHeight="1">
      <c r="C90" s="604"/>
      <c r="D90" s="190" t="s">
        <v>192</v>
      </c>
      <c r="E90" s="190" t="s">
        <v>193</v>
      </c>
      <c r="F90" s="191">
        <v>3.0000000000000001E-3</v>
      </c>
      <c r="G90" s="604"/>
      <c r="H90" s="190" t="s">
        <v>231</v>
      </c>
      <c r="I90" s="190" t="s">
        <v>177</v>
      </c>
      <c r="J90" s="191">
        <v>2E-3</v>
      </c>
    </row>
    <row r="91" spans="3:10" ht="14.5" customHeight="1">
      <c r="C91" s="604"/>
      <c r="D91" s="190" t="s">
        <v>159</v>
      </c>
      <c r="E91" s="190" t="s">
        <v>36</v>
      </c>
      <c r="F91" s="191">
        <v>0.01</v>
      </c>
      <c r="G91" s="604"/>
      <c r="H91" s="190" t="s">
        <v>205</v>
      </c>
      <c r="I91" s="190" t="s">
        <v>177</v>
      </c>
      <c r="J91" s="191">
        <v>1E-3</v>
      </c>
    </row>
    <row r="92" spans="3:10" ht="14.5" customHeight="1">
      <c r="C92" s="604"/>
      <c r="D92" s="190" t="s">
        <v>145</v>
      </c>
      <c r="E92" s="190" t="s">
        <v>36</v>
      </c>
      <c r="F92" s="191">
        <v>1E-3</v>
      </c>
      <c r="G92" s="605"/>
      <c r="H92" s="190" t="s">
        <v>185</v>
      </c>
      <c r="I92" s="190" t="s">
        <v>177</v>
      </c>
      <c r="J92" s="191">
        <v>1E-3</v>
      </c>
    </row>
    <row r="93" spans="3:10" ht="14.5" customHeight="1">
      <c r="C93" s="605"/>
      <c r="D93" s="190" t="s">
        <v>161</v>
      </c>
      <c r="E93" s="190" t="s">
        <v>36</v>
      </c>
      <c r="F93" s="191">
        <v>1E-3</v>
      </c>
      <c r="G93" s="603" t="s">
        <v>295</v>
      </c>
      <c r="H93" s="190" t="s">
        <v>296</v>
      </c>
      <c r="I93" s="190" t="s">
        <v>177</v>
      </c>
      <c r="J93" s="191">
        <v>0.25</v>
      </c>
    </row>
    <row r="94" spans="3:10" ht="14.5" customHeight="1">
      <c r="C94" s="603" t="s">
        <v>297</v>
      </c>
      <c r="D94" s="190" t="s">
        <v>249</v>
      </c>
      <c r="E94" s="190" t="s">
        <v>177</v>
      </c>
      <c r="F94" s="191">
        <v>0.01</v>
      </c>
      <c r="G94" s="604"/>
      <c r="H94" s="190" t="s">
        <v>190</v>
      </c>
      <c r="I94" s="190" t="s">
        <v>177</v>
      </c>
      <c r="J94" s="191">
        <v>0.04</v>
      </c>
    </row>
    <row r="95" spans="3:10" ht="14.5" customHeight="1">
      <c r="C95" s="604"/>
      <c r="D95" s="190" t="s">
        <v>199</v>
      </c>
      <c r="E95" s="190" t="s">
        <v>200</v>
      </c>
      <c r="F95" s="191">
        <v>5.0000000000000001E-3</v>
      </c>
      <c r="G95" s="604"/>
      <c r="H95" s="190" t="s">
        <v>298</v>
      </c>
      <c r="I95" s="190" t="s">
        <v>177</v>
      </c>
      <c r="J95" s="191">
        <v>0.03</v>
      </c>
    </row>
    <row r="96" spans="3:10" ht="14.5" customHeight="1">
      <c r="C96" s="604"/>
      <c r="D96" s="190" t="s">
        <v>299</v>
      </c>
      <c r="E96" s="190" t="s">
        <v>177</v>
      </c>
      <c r="F96" s="191">
        <v>0.02</v>
      </c>
      <c r="G96" s="604"/>
      <c r="H96" s="190" t="s">
        <v>300</v>
      </c>
      <c r="I96" s="190" t="s">
        <v>177</v>
      </c>
      <c r="J96" s="191">
        <v>0.03</v>
      </c>
    </row>
    <row r="97" spans="3:10" ht="14.5" customHeight="1">
      <c r="C97" s="604"/>
      <c r="D97" s="190" t="s">
        <v>223</v>
      </c>
      <c r="E97" s="190" t="s">
        <v>177</v>
      </c>
      <c r="F97" s="191">
        <v>0.1</v>
      </c>
      <c r="G97" s="604"/>
      <c r="H97" s="190" t="s">
        <v>199</v>
      </c>
      <c r="I97" s="190" t="s">
        <v>200</v>
      </c>
      <c r="J97" s="191">
        <v>0.02</v>
      </c>
    </row>
    <row r="98" spans="3:10" ht="14.5" customHeight="1">
      <c r="C98" s="604"/>
      <c r="D98" s="190" t="s">
        <v>301</v>
      </c>
      <c r="E98" s="190" t="s">
        <v>177</v>
      </c>
      <c r="F98" s="191">
        <v>0.2</v>
      </c>
      <c r="G98" s="604"/>
      <c r="H98" s="190" t="s">
        <v>202</v>
      </c>
      <c r="I98" s="190" t="s">
        <v>177</v>
      </c>
      <c r="J98" s="191">
        <v>0.01</v>
      </c>
    </row>
    <row r="99" spans="3:10" ht="14.5" customHeight="1">
      <c r="C99" s="604"/>
      <c r="D99" s="190" t="s">
        <v>235</v>
      </c>
      <c r="E99" s="190" t="s">
        <v>177</v>
      </c>
      <c r="F99" s="191">
        <v>1E-3</v>
      </c>
      <c r="G99" s="604"/>
      <c r="H99" s="190" t="s">
        <v>248</v>
      </c>
      <c r="I99" s="190" t="s">
        <v>177</v>
      </c>
      <c r="J99" s="191">
        <v>1E-3</v>
      </c>
    </row>
    <row r="100" spans="3:10" ht="14.5" customHeight="1">
      <c r="C100" s="604"/>
      <c r="D100" s="190" t="s">
        <v>231</v>
      </c>
      <c r="E100" s="190" t="s">
        <v>177</v>
      </c>
      <c r="F100" s="191">
        <v>0.01</v>
      </c>
      <c r="G100" s="605"/>
      <c r="H100" s="190" t="s">
        <v>257</v>
      </c>
      <c r="I100" s="190" t="s">
        <v>177</v>
      </c>
      <c r="J100" s="191">
        <v>1E-3</v>
      </c>
    </row>
    <row r="101" spans="3:10" ht="14.5" customHeight="1">
      <c r="C101" s="605"/>
      <c r="D101" s="190" t="s">
        <v>302</v>
      </c>
      <c r="E101" s="190" t="s">
        <v>177</v>
      </c>
      <c r="F101" s="191">
        <v>0.01</v>
      </c>
      <c r="G101" s="603" t="s">
        <v>303</v>
      </c>
      <c r="H101" s="190" t="s">
        <v>192</v>
      </c>
      <c r="I101" s="190" t="s">
        <v>193</v>
      </c>
      <c r="J101" s="191">
        <v>5.0000000000000001E-3</v>
      </c>
    </row>
    <row r="102" spans="3:10" ht="14.5" customHeight="1">
      <c r="C102" s="606" t="s">
        <v>304</v>
      </c>
      <c r="D102" s="190" t="s">
        <v>192</v>
      </c>
      <c r="E102" s="190" t="s">
        <v>193</v>
      </c>
      <c r="F102" s="191">
        <v>0.01</v>
      </c>
      <c r="G102" s="604"/>
      <c r="H102" s="190" t="s">
        <v>159</v>
      </c>
      <c r="I102" s="190" t="s">
        <v>36</v>
      </c>
      <c r="J102" s="191">
        <v>0.01</v>
      </c>
    </row>
    <row r="103" spans="3:10" ht="14.5" customHeight="1">
      <c r="C103" s="607"/>
      <c r="D103" s="190" t="s">
        <v>161</v>
      </c>
      <c r="E103" s="190" t="s">
        <v>36</v>
      </c>
      <c r="F103" s="191">
        <v>1E-3</v>
      </c>
      <c r="G103" s="604"/>
      <c r="H103" s="190" t="s">
        <v>161</v>
      </c>
      <c r="I103" s="190" t="s">
        <v>36</v>
      </c>
      <c r="J103" s="191">
        <v>1E-3</v>
      </c>
    </row>
    <row r="104" spans="3:10" ht="14.5" customHeight="1">
      <c r="C104" s="607"/>
      <c r="D104" s="190" t="s">
        <v>157</v>
      </c>
      <c r="E104" s="190" t="s">
        <v>36</v>
      </c>
      <c r="F104" s="191">
        <v>0.1</v>
      </c>
      <c r="G104" s="604"/>
      <c r="H104" s="190" t="s">
        <v>145</v>
      </c>
      <c r="I104" s="190" t="s">
        <v>36</v>
      </c>
      <c r="J104" s="191">
        <v>4.0000000000000001E-3</v>
      </c>
    </row>
    <row r="105" spans="3:10" ht="14.5" customHeight="1">
      <c r="C105" s="608"/>
      <c r="D105" s="190" t="s">
        <v>156</v>
      </c>
      <c r="E105" s="190" t="s">
        <v>36</v>
      </c>
      <c r="F105" s="191">
        <v>0.02</v>
      </c>
      <c r="G105" s="604"/>
      <c r="H105" s="190" t="s">
        <v>217</v>
      </c>
      <c r="I105" s="190" t="s">
        <v>36</v>
      </c>
      <c r="J105" s="191">
        <v>1E-3</v>
      </c>
    </row>
    <row r="106" spans="3:10" ht="14.5" customHeight="1">
      <c r="C106" s="603" t="s">
        <v>305</v>
      </c>
      <c r="D106" s="190" t="s">
        <v>221</v>
      </c>
      <c r="E106" s="190" t="s">
        <v>177</v>
      </c>
      <c r="F106" s="191">
        <v>0.12</v>
      </c>
      <c r="G106" s="604"/>
      <c r="H106" s="190" t="s">
        <v>160</v>
      </c>
      <c r="I106" s="190" t="s">
        <v>36</v>
      </c>
      <c r="J106" s="191">
        <v>0.1</v>
      </c>
    </row>
    <row r="107" spans="3:10" ht="14.5" customHeight="1">
      <c r="C107" s="604"/>
      <c r="D107" s="190" t="s">
        <v>306</v>
      </c>
      <c r="E107" s="190" t="s">
        <v>177</v>
      </c>
      <c r="F107" s="191">
        <v>0.02</v>
      </c>
      <c r="G107" s="604"/>
      <c r="H107" s="190" t="s">
        <v>146</v>
      </c>
      <c r="I107" s="190" t="s">
        <v>36</v>
      </c>
      <c r="J107" s="191">
        <v>1E-3</v>
      </c>
    </row>
    <row r="108" spans="3:10" ht="14.5" customHeight="1">
      <c r="C108" s="604"/>
      <c r="D108" s="190" t="s">
        <v>307</v>
      </c>
      <c r="E108" s="190" t="s">
        <v>177</v>
      </c>
      <c r="F108" s="191">
        <v>0.02</v>
      </c>
      <c r="G108" s="604"/>
      <c r="H108" s="190" t="s">
        <v>308</v>
      </c>
      <c r="I108" s="190" t="s">
        <v>36</v>
      </c>
      <c r="J108" s="191">
        <v>5.0000000000000001E-3</v>
      </c>
    </row>
    <row r="109" spans="3:10" ht="14.5" customHeight="1">
      <c r="C109" s="604"/>
      <c r="D109" s="190" t="s">
        <v>190</v>
      </c>
      <c r="E109" s="190" t="s">
        <v>177</v>
      </c>
      <c r="F109" s="191">
        <v>0.08</v>
      </c>
      <c r="G109" s="605"/>
      <c r="H109" s="190" t="s">
        <v>150</v>
      </c>
      <c r="I109" s="190" t="s">
        <v>66</v>
      </c>
      <c r="J109" s="191">
        <v>2</v>
      </c>
    </row>
    <row r="110" spans="3:10" ht="14.5" customHeight="1">
      <c r="C110" s="604"/>
      <c r="D110" s="190" t="s">
        <v>213</v>
      </c>
      <c r="E110" s="190" t="s">
        <v>177</v>
      </c>
      <c r="F110" s="191">
        <v>0.01</v>
      </c>
      <c r="G110" s="603" t="s">
        <v>149</v>
      </c>
      <c r="H110" s="190" t="s">
        <v>190</v>
      </c>
      <c r="I110" s="190" t="s">
        <v>177</v>
      </c>
      <c r="J110" s="191">
        <v>0.04</v>
      </c>
    </row>
    <row r="111" spans="3:10" ht="14.5" customHeight="1">
      <c r="C111" s="604"/>
      <c r="D111" s="190" t="s">
        <v>184</v>
      </c>
      <c r="E111" s="190" t="s">
        <v>177</v>
      </c>
      <c r="F111" s="191">
        <v>0.02</v>
      </c>
      <c r="G111" s="604"/>
      <c r="H111" s="190" t="s">
        <v>298</v>
      </c>
      <c r="I111" s="190" t="s">
        <v>36</v>
      </c>
      <c r="J111" s="191">
        <v>0.03</v>
      </c>
    </row>
    <row r="112" spans="3:10" ht="14.5" customHeight="1">
      <c r="C112" s="604"/>
      <c r="D112" s="190" t="s">
        <v>186</v>
      </c>
      <c r="E112" s="190" t="s">
        <v>177</v>
      </c>
      <c r="F112" s="191">
        <v>0.03</v>
      </c>
      <c r="G112" s="604"/>
      <c r="H112" s="190" t="s">
        <v>300</v>
      </c>
      <c r="I112" s="190" t="s">
        <v>36</v>
      </c>
      <c r="J112" s="191">
        <v>0.03</v>
      </c>
    </row>
    <row r="113" spans="3:10" ht="14.5" customHeight="1">
      <c r="C113" s="604"/>
      <c r="D113" s="190" t="s">
        <v>199</v>
      </c>
      <c r="E113" s="190" t="s">
        <v>200</v>
      </c>
      <c r="F113" s="191">
        <v>5.0000000000000001E-3</v>
      </c>
      <c r="G113" s="604"/>
      <c r="H113" s="190" t="s">
        <v>262</v>
      </c>
      <c r="I113" s="190" t="s">
        <v>200</v>
      </c>
      <c r="J113" s="191">
        <v>0.02</v>
      </c>
    </row>
    <row r="114" spans="3:10" ht="14.5" customHeight="1">
      <c r="C114" s="604"/>
      <c r="D114" s="190" t="s">
        <v>185</v>
      </c>
      <c r="E114" s="190" t="s">
        <v>177</v>
      </c>
      <c r="F114" s="191">
        <v>1E-3</v>
      </c>
      <c r="G114" s="604"/>
      <c r="H114" s="190" t="s">
        <v>206</v>
      </c>
      <c r="I114" s="190" t="s">
        <v>36</v>
      </c>
      <c r="J114" s="191">
        <v>0.01</v>
      </c>
    </row>
    <row r="115" spans="3:10" ht="14.5" customHeight="1">
      <c r="C115" s="605"/>
      <c r="D115" s="190" t="s">
        <v>242</v>
      </c>
      <c r="E115" s="190" t="s">
        <v>177</v>
      </c>
      <c r="F115" s="191">
        <v>2E-3</v>
      </c>
      <c r="G115" s="604"/>
      <c r="H115" s="190" t="s">
        <v>185</v>
      </c>
      <c r="I115" s="190" t="s">
        <v>36</v>
      </c>
      <c r="J115" s="191">
        <v>1E-3</v>
      </c>
    </row>
    <row r="116" spans="3:10" ht="14.5" customHeight="1">
      <c r="C116" s="603" t="s">
        <v>309</v>
      </c>
      <c r="D116" s="190" t="s">
        <v>221</v>
      </c>
      <c r="E116" s="190" t="s">
        <v>177</v>
      </c>
      <c r="F116" s="191">
        <v>0.12</v>
      </c>
      <c r="G116" s="604"/>
      <c r="H116" s="190" t="s">
        <v>219</v>
      </c>
      <c r="I116" s="190" t="s">
        <v>36</v>
      </c>
      <c r="J116" s="191">
        <v>0.02</v>
      </c>
    </row>
    <row r="117" spans="3:10" ht="14.5" customHeight="1">
      <c r="C117" s="604"/>
      <c r="D117" s="190" t="s">
        <v>196</v>
      </c>
      <c r="E117" s="190" t="s">
        <v>177</v>
      </c>
      <c r="F117" s="191">
        <v>0.2</v>
      </c>
      <c r="G117" s="605"/>
      <c r="H117" s="190" t="s">
        <v>310</v>
      </c>
      <c r="I117" s="190" t="s">
        <v>36</v>
      </c>
      <c r="J117" s="191">
        <v>0.02</v>
      </c>
    </row>
    <row r="118" spans="3:10" ht="14.5" customHeight="1">
      <c r="C118" s="604"/>
      <c r="D118" s="190" t="s">
        <v>230</v>
      </c>
      <c r="E118" s="190" t="s">
        <v>177</v>
      </c>
      <c r="F118" s="191">
        <v>0.01</v>
      </c>
      <c r="G118" s="603" t="s">
        <v>311</v>
      </c>
      <c r="H118" s="190" t="s">
        <v>199</v>
      </c>
      <c r="I118" s="190" t="s">
        <v>200</v>
      </c>
      <c r="J118" s="191">
        <v>5.0000000000000001E-3</v>
      </c>
    </row>
    <row r="119" spans="3:10" ht="14.5" customHeight="1">
      <c r="C119" s="604"/>
      <c r="D119" s="190" t="s">
        <v>184</v>
      </c>
      <c r="E119" s="190" t="s">
        <v>177</v>
      </c>
      <c r="F119" s="191">
        <v>0.01</v>
      </c>
      <c r="G119" s="604"/>
      <c r="H119" s="190" t="s">
        <v>185</v>
      </c>
      <c r="I119" s="190" t="s">
        <v>177</v>
      </c>
      <c r="J119" s="191">
        <v>1E-3</v>
      </c>
    </row>
    <row r="120" spans="3:10" ht="14.5" customHeight="1">
      <c r="C120" s="604"/>
      <c r="D120" s="190" t="s">
        <v>199</v>
      </c>
      <c r="E120" s="190" t="s">
        <v>200</v>
      </c>
      <c r="F120" s="191">
        <v>0.04</v>
      </c>
      <c r="G120" s="604"/>
      <c r="H120" s="190" t="s">
        <v>312</v>
      </c>
      <c r="I120" s="190" t="s">
        <v>177</v>
      </c>
      <c r="J120" s="191">
        <v>4.0000000000000001E-3</v>
      </c>
    </row>
    <row r="121" spans="3:10" ht="14.5" customHeight="1">
      <c r="C121" s="604"/>
      <c r="D121" s="190" t="s">
        <v>202</v>
      </c>
      <c r="E121" s="190" t="s">
        <v>177</v>
      </c>
      <c r="F121" s="191">
        <v>0.01</v>
      </c>
      <c r="G121" s="604"/>
      <c r="H121" s="190" t="s">
        <v>242</v>
      </c>
      <c r="I121" s="190" t="s">
        <v>177</v>
      </c>
      <c r="J121" s="191">
        <v>1E-3</v>
      </c>
    </row>
    <row r="122" spans="3:10" ht="14.5" customHeight="1">
      <c r="C122" s="604"/>
      <c r="D122" s="190" t="s">
        <v>231</v>
      </c>
      <c r="E122" s="190" t="s">
        <v>177</v>
      </c>
      <c r="F122" s="191">
        <v>2E-3</v>
      </c>
      <c r="G122" s="604"/>
      <c r="H122" s="190" t="s">
        <v>313</v>
      </c>
      <c r="I122" s="190" t="s">
        <v>177</v>
      </c>
      <c r="J122" s="191">
        <v>0.15</v>
      </c>
    </row>
    <row r="123" spans="3:10" ht="14.5" customHeight="1">
      <c r="C123" s="604"/>
      <c r="D123" s="190" t="s">
        <v>205</v>
      </c>
      <c r="E123" s="190" t="s">
        <v>177</v>
      </c>
      <c r="F123" s="191">
        <v>1E-3</v>
      </c>
      <c r="G123" s="604"/>
      <c r="H123" s="190" t="s">
        <v>314</v>
      </c>
      <c r="I123" s="190" t="s">
        <v>195</v>
      </c>
      <c r="J123" s="191">
        <v>5.0000000000000001E-3</v>
      </c>
    </row>
    <row r="124" spans="3:10" ht="14.5" customHeight="1">
      <c r="C124" s="604"/>
      <c r="D124" s="190" t="s">
        <v>235</v>
      </c>
      <c r="E124" s="190" t="s">
        <v>177</v>
      </c>
      <c r="F124" s="191">
        <v>1E-3</v>
      </c>
      <c r="G124" s="604"/>
      <c r="H124" s="190" t="s">
        <v>315</v>
      </c>
      <c r="I124" s="190" t="s">
        <v>195</v>
      </c>
      <c r="J124" s="191">
        <v>2</v>
      </c>
    </row>
    <row r="125" spans="3:10" ht="14.5" customHeight="1">
      <c r="C125" s="605"/>
      <c r="D125" s="190" t="s">
        <v>207</v>
      </c>
      <c r="E125" s="190" t="s">
        <v>177</v>
      </c>
      <c r="F125" s="191">
        <v>2E-3</v>
      </c>
      <c r="G125" s="604"/>
      <c r="H125" s="190" t="s">
        <v>264</v>
      </c>
      <c r="I125" s="190" t="s">
        <v>177</v>
      </c>
      <c r="J125" s="191">
        <v>2.5000000000000001E-2</v>
      </c>
    </row>
    <row r="126" spans="3:10" ht="14.5" customHeight="1">
      <c r="G126" s="605"/>
      <c r="H126" s="190" t="s">
        <v>189</v>
      </c>
      <c r="I126" s="190" t="s">
        <v>177</v>
      </c>
      <c r="J126" s="191">
        <v>0.1</v>
      </c>
    </row>
    <row r="127" spans="3:10" ht="14.5" customHeight="1"/>
    <row r="128" spans="3:10" ht="14.5" customHeight="1"/>
    <row r="129" ht="14.5" customHeight="1"/>
    <row r="130" ht="14.5" customHeight="1"/>
    <row r="131" ht="14.5" customHeight="1"/>
    <row r="132" ht="14.5" customHeight="1"/>
    <row r="133" ht="14.5" customHeight="1"/>
    <row r="134" ht="14.5" customHeight="1"/>
    <row r="135" ht="14.5" customHeight="1"/>
    <row r="136" ht="14.5" customHeight="1"/>
    <row r="137" ht="14.5" customHeight="1"/>
    <row r="138" ht="14.5" customHeight="1"/>
    <row r="139" ht="14.5" customHeight="1"/>
    <row r="140" ht="14.5" customHeight="1"/>
    <row r="141" ht="14.5" customHeight="1"/>
    <row r="142" ht="14.5" customHeight="1"/>
    <row r="143" ht="14.5" customHeight="1"/>
    <row r="144" ht="14.5" customHeight="1"/>
    <row r="145" ht="14.5" customHeight="1"/>
    <row r="146" ht="14.5" customHeight="1"/>
    <row r="147" ht="14.5" customHeight="1"/>
    <row r="148" ht="14.5" customHeight="1"/>
    <row r="149" ht="14.5" customHeight="1"/>
    <row r="150" ht="14.5" customHeight="1"/>
    <row r="151" ht="14.5" customHeight="1"/>
    <row r="152" ht="14.5" customHeight="1"/>
    <row r="153" ht="14.5" customHeight="1"/>
    <row r="154" ht="14.5" customHeight="1"/>
    <row r="155" ht="14.5" customHeight="1"/>
    <row r="156" ht="14.5" customHeight="1"/>
    <row r="157" ht="14.5" customHeight="1"/>
    <row r="158" ht="14.5" customHeight="1"/>
    <row r="159" ht="14.5" customHeight="1"/>
    <row r="160" ht="14.5" customHeight="1"/>
    <row r="161" ht="14.5" customHeight="1"/>
    <row r="162" ht="14.5" customHeight="1"/>
    <row r="163" ht="14.5" customHeight="1"/>
    <row r="164" ht="14.5" customHeight="1"/>
    <row r="165" ht="14.5" customHeight="1"/>
    <row r="166" ht="14.5" customHeight="1"/>
    <row r="167" ht="14.5" customHeight="1"/>
    <row r="168" ht="14.5" customHeight="1"/>
    <row r="169" ht="14.5" customHeight="1"/>
    <row r="170" ht="14.5" customHeight="1"/>
    <row r="171" ht="14.5" customHeight="1"/>
    <row r="172" ht="14.5" customHeight="1"/>
    <row r="173" ht="14.5" customHeight="1"/>
    <row r="174" ht="14.5" customHeight="1"/>
    <row r="175" ht="14.5" customHeight="1"/>
    <row r="176" ht="14.5" customHeight="1"/>
    <row r="177" ht="14.5" customHeight="1"/>
    <row r="178" ht="14.5" customHeight="1"/>
    <row r="179" ht="14.5" customHeight="1"/>
    <row r="180" ht="14.5" customHeight="1"/>
    <row r="181" ht="14.5" customHeight="1"/>
    <row r="182" ht="14.5" customHeight="1"/>
    <row r="183" ht="14.5" customHeight="1"/>
    <row r="184" ht="14.5" customHeight="1"/>
    <row r="185" ht="14.5" customHeight="1"/>
    <row r="186" ht="14.5" customHeight="1"/>
    <row r="187" ht="14.5" customHeight="1"/>
    <row r="188" ht="14.5" customHeight="1"/>
    <row r="189" ht="14.5" customHeight="1"/>
    <row r="190" ht="14.5" customHeight="1"/>
    <row r="191" ht="14.5" customHeight="1"/>
    <row r="192" ht="14.5" customHeight="1"/>
    <row r="193" ht="14.5" customHeight="1"/>
    <row r="194" ht="14.5" customHeight="1"/>
    <row r="195" ht="14.5" customHeight="1"/>
    <row r="196" ht="14.5" customHeight="1"/>
    <row r="197" ht="14.5" customHeight="1"/>
    <row r="198" ht="14.5" customHeight="1"/>
    <row r="199" ht="14.5" customHeight="1"/>
    <row r="200" ht="14.5" customHeight="1"/>
    <row r="201" ht="14.5" customHeight="1"/>
    <row r="202" ht="14.5" customHeight="1"/>
    <row r="203" ht="14.5" customHeight="1"/>
    <row r="204" ht="14.5" customHeight="1"/>
    <row r="205" ht="14.5" customHeight="1"/>
    <row r="206" ht="14.5" customHeight="1"/>
    <row r="207" ht="14.5" customHeight="1"/>
    <row r="208" ht="14.5" customHeight="1"/>
    <row r="209" ht="14.5" customHeight="1"/>
    <row r="210" ht="14.5" customHeight="1"/>
    <row r="211" ht="14.5" customHeight="1"/>
    <row r="212" ht="14.5" customHeight="1"/>
    <row r="213" ht="14.5" customHeight="1"/>
    <row r="214" ht="14.5" customHeight="1"/>
    <row r="215" ht="14.5" customHeight="1"/>
    <row r="216" ht="14.5" customHeight="1"/>
    <row r="217" ht="14.5" customHeight="1"/>
    <row r="218" ht="14.5" customHeight="1"/>
    <row r="219" ht="14.5" customHeight="1"/>
    <row r="220" ht="14.5" customHeight="1"/>
    <row r="221" ht="14.5" customHeight="1"/>
    <row r="222" ht="14.5" customHeight="1"/>
    <row r="223" ht="14.5" customHeight="1"/>
    <row r="224" ht="14.5" customHeight="1"/>
    <row r="225" ht="14.5" customHeight="1"/>
    <row r="226" ht="14.5" customHeight="1"/>
    <row r="227" ht="14.5" customHeight="1"/>
    <row r="228" ht="14.5" customHeight="1"/>
    <row r="229" ht="14.5" customHeight="1"/>
    <row r="230" ht="14.5" customHeight="1"/>
    <row r="231" ht="14.5" customHeight="1"/>
    <row r="232" ht="14.5" customHeight="1"/>
    <row r="233" ht="14.5" customHeight="1"/>
    <row r="234" ht="14.5" customHeight="1"/>
    <row r="235" ht="14.5" customHeight="1"/>
    <row r="236" ht="14.5" customHeight="1"/>
    <row r="237" ht="14.5" customHeight="1"/>
    <row r="238" ht="14.5" customHeight="1"/>
    <row r="239" ht="14.5" customHeight="1"/>
    <row r="240" ht="14.5" customHeight="1"/>
    <row r="241" ht="14.5" customHeight="1"/>
    <row r="242" ht="14.5" customHeight="1"/>
    <row r="243" ht="14.5" customHeight="1"/>
    <row r="244" ht="14.5" customHeight="1"/>
    <row r="245" ht="14.5" customHeight="1"/>
    <row r="246" ht="14.5" customHeight="1"/>
    <row r="247" ht="14.5" customHeight="1"/>
    <row r="248" ht="14.5" customHeight="1"/>
    <row r="249" ht="14.5" customHeight="1"/>
    <row r="250" ht="14.5" customHeight="1"/>
    <row r="251" ht="14.5" customHeight="1"/>
    <row r="252" ht="14.5" customHeight="1"/>
    <row r="253" ht="14.5" customHeight="1"/>
    <row r="254" ht="14.5" customHeight="1"/>
    <row r="255" ht="14.5" customHeight="1"/>
    <row r="256" ht="14.5" customHeight="1"/>
    <row r="257" ht="14.5" customHeight="1"/>
    <row r="258" ht="14.5" customHeight="1"/>
    <row r="259" ht="14.5" customHeight="1"/>
    <row r="260" ht="14.5" customHeight="1"/>
    <row r="261" ht="14.5" customHeight="1"/>
    <row r="262" ht="14.5" customHeight="1"/>
    <row r="263" ht="14.5" customHeight="1"/>
    <row r="264" ht="14.5" customHeight="1"/>
    <row r="265" ht="14.5" customHeight="1"/>
    <row r="266" ht="14.5" customHeight="1"/>
    <row r="267" ht="14.5" customHeight="1"/>
    <row r="268" ht="14.5" customHeight="1"/>
    <row r="269" ht="14.5" customHeight="1"/>
    <row r="270" ht="14.5" customHeight="1"/>
    <row r="271" ht="14.5" customHeight="1"/>
    <row r="272" ht="14.5" customHeight="1"/>
    <row r="273" ht="14.5" customHeight="1"/>
    <row r="274" ht="14.5" customHeight="1"/>
    <row r="275" ht="14.5" customHeight="1"/>
    <row r="276" ht="14.5" customHeight="1"/>
    <row r="277" ht="14.5" customHeight="1"/>
    <row r="278" ht="14.5" customHeight="1"/>
    <row r="279" ht="14.5" customHeight="1"/>
    <row r="280" ht="14.5" customHeight="1"/>
    <row r="281" ht="14.5" customHeight="1"/>
    <row r="282" ht="14.5" customHeight="1"/>
    <row r="283" ht="14.5" customHeight="1"/>
    <row r="284" ht="14.5" customHeight="1"/>
    <row r="285" ht="14.5" customHeight="1"/>
    <row r="286" ht="14.5" customHeight="1"/>
    <row r="287" ht="14.5" customHeight="1"/>
    <row r="288" ht="14.5" customHeight="1"/>
    <row r="289" ht="14.5" customHeight="1"/>
    <row r="290" ht="14.5" customHeight="1"/>
    <row r="291" ht="14.5" customHeight="1"/>
    <row r="292" ht="14.5" customHeight="1"/>
    <row r="293" ht="14.5" customHeight="1"/>
    <row r="294" ht="14.5" customHeight="1"/>
    <row r="295" ht="14.5" customHeight="1"/>
    <row r="296" ht="14.5" customHeight="1"/>
    <row r="297" ht="14.5" customHeight="1"/>
    <row r="298" ht="14.5" customHeight="1"/>
    <row r="299" ht="14.5" customHeight="1"/>
    <row r="300" ht="14.5" customHeight="1"/>
  </sheetData>
  <mergeCells count="37">
    <mergeCell ref="G66:G72"/>
    <mergeCell ref="C67:C76"/>
    <mergeCell ref="G73:G76"/>
    <mergeCell ref="G110:G117"/>
    <mergeCell ref="C116:C125"/>
    <mergeCell ref="G118:G126"/>
    <mergeCell ref="C77:C85"/>
    <mergeCell ref="G77:G81"/>
    <mergeCell ref="G82:G86"/>
    <mergeCell ref="C86:C93"/>
    <mergeCell ref="G87:G92"/>
    <mergeCell ref="G93:G100"/>
    <mergeCell ref="C94:C101"/>
    <mergeCell ref="G101:G109"/>
    <mergeCell ref="C102:C105"/>
    <mergeCell ref="C106:C115"/>
    <mergeCell ref="K46:K56"/>
    <mergeCell ref="G49:G56"/>
    <mergeCell ref="C58:C65"/>
    <mergeCell ref="G58:G61"/>
    <mergeCell ref="G62:G65"/>
    <mergeCell ref="C1:O1"/>
    <mergeCell ref="C2:O2"/>
    <mergeCell ref="C3:C6"/>
    <mergeCell ref="G3:G13"/>
    <mergeCell ref="K3:K14"/>
    <mergeCell ref="C7:C15"/>
    <mergeCell ref="G14:G26"/>
    <mergeCell ref="K15:K24"/>
    <mergeCell ref="C16:C27"/>
    <mergeCell ref="K25:K39"/>
    <mergeCell ref="G27:G37"/>
    <mergeCell ref="C28:C35"/>
    <mergeCell ref="C36:C45"/>
    <mergeCell ref="G38:G48"/>
    <mergeCell ref="K40:K45"/>
    <mergeCell ref="C46:C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2</vt:i4>
      </vt:variant>
    </vt:vector>
  </HeadingPairs>
  <TitlesOfParts>
    <vt:vector size="12" baseType="lpstr">
      <vt:lpstr>İHALE 1</vt:lpstr>
      <vt:lpstr>İHALE 2</vt:lpstr>
      <vt:lpstr>Sayfa1</vt:lpstr>
      <vt:lpstr>DEFTER</vt:lpstr>
      <vt:lpstr>DEFTER SEBZE MEYVE</vt:lpstr>
      <vt:lpstr>DEFTER 2</vt:lpstr>
      <vt:lpstr>EKMEK</vt:lpstr>
      <vt:lpstr>AMBAR GİRİŞ</vt:lpstr>
      <vt:lpstr>YEMEK MALZEMELERİ</vt:lpstr>
      <vt:lpstr>HESAP</vt:lpstr>
      <vt:lpstr>DEFTER!Yazdırma_Alanı</vt:lpstr>
      <vt:lpstr>'DEFTER SEBZE MEYVE'!Yazdırma_Alanı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2024-04-25T19:26:48Z</dcterms:modified>
</cp:coreProperties>
</file>