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0730" windowHeight="11160" tabRatio="663" activeTab="6"/>
  </bookViews>
  <sheets>
    <sheet name="ANASAYFA" sheetId="4" r:id="rId1"/>
    <sheet name="HAYAT BİLGİSİ" sheetId="5" r:id="rId2"/>
    <sheet name="TÜRKÇE" sheetId="2" r:id="rId3"/>
    <sheet name="MATEMATİK" sheetId="3" r:id="rId4"/>
    <sheet name="GÖRSEL SANATLAR" sheetId="6" r:id="rId5"/>
    <sheet name="MÜZİK" sheetId="7" r:id="rId6"/>
    <sheet name="BEDEN EĞİTİMİ" sheetId="8" r:id="rId7"/>
  </sheets>
  <calcPr calcId="191029"/>
</workbook>
</file>

<file path=xl/calcChain.xml><?xml version="1.0" encoding="utf-8"?>
<calcChain xmlns="http://schemas.openxmlformats.org/spreadsheetml/2006/main">
  <c r="S8" i="8" l="1"/>
  <c r="T8" i="8" s="1"/>
  <c r="S9" i="8"/>
  <c r="T9" i="8" s="1"/>
  <c r="S10" i="8"/>
  <c r="T10" i="8" s="1"/>
  <c r="S11" i="8"/>
  <c r="T11" i="8"/>
  <c r="S12" i="8"/>
  <c r="T12" i="8"/>
  <c r="S13" i="8"/>
  <c r="T13" i="8"/>
  <c r="S14" i="8"/>
  <c r="T14" i="8" s="1"/>
  <c r="S15" i="8"/>
  <c r="T15" i="8"/>
  <c r="S16" i="8"/>
  <c r="T16" i="8"/>
  <c r="S17" i="8"/>
  <c r="T17" i="8"/>
  <c r="S18" i="8"/>
  <c r="T18" i="8" s="1"/>
  <c r="S19" i="8"/>
  <c r="T19" i="8"/>
  <c r="S20" i="8"/>
  <c r="T20" i="8"/>
  <c r="S21" i="8"/>
  <c r="T21" i="8"/>
  <c r="S22" i="8"/>
  <c r="T22" i="8" s="1"/>
  <c r="S23" i="8"/>
  <c r="T23" i="8"/>
  <c r="S24" i="8"/>
  <c r="T24" i="8"/>
  <c r="S25" i="8"/>
  <c r="T25" i="8"/>
  <c r="S26" i="8"/>
  <c r="T26" i="8" s="1"/>
  <c r="S27" i="8"/>
  <c r="T27" i="8"/>
  <c r="R48" i="8"/>
  <c r="O48" i="7"/>
  <c r="P8" i="7"/>
  <c r="Q8" i="7"/>
  <c r="P9" i="7"/>
  <c r="Q9" i="7"/>
  <c r="P10" i="7"/>
  <c r="Q10" i="7" s="1"/>
  <c r="P11" i="7"/>
  <c r="Q11" i="7"/>
  <c r="P12" i="7"/>
  <c r="Q12" i="7"/>
  <c r="P13" i="7"/>
  <c r="Q13" i="7"/>
  <c r="P14" i="7"/>
  <c r="Q14" i="7" s="1"/>
  <c r="P15" i="7"/>
  <c r="Q15" i="7"/>
  <c r="P16" i="7"/>
  <c r="Q16" i="7"/>
  <c r="P17" i="7"/>
  <c r="Q17" i="7"/>
  <c r="P18" i="7"/>
  <c r="Q18" i="7" s="1"/>
  <c r="P19" i="7"/>
  <c r="Q19" i="7"/>
  <c r="P20" i="7"/>
  <c r="Q20" i="7"/>
  <c r="P21" i="7"/>
  <c r="Q21" i="7"/>
  <c r="P22" i="7"/>
  <c r="Q22" i="7" s="1"/>
  <c r="P23" i="7"/>
  <c r="Q23" i="7"/>
  <c r="P24" i="7"/>
  <c r="Q24" i="7"/>
  <c r="P25" i="7"/>
  <c r="Q25" i="7"/>
  <c r="P26" i="7"/>
  <c r="Q26" i="7" s="1"/>
  <c r="P27" i="7"/>
  <c r="Q27" i="7"/>
  <c r="S48" i="6"/>
  <c r="T8" i="6"/>
  <c r="U8" i="6"/>
  <c r="T9" i="6"/>
  <c r="U9" i="6"/>
  <c r="T10" i="6"/>
  <c r="U10" i="6"/>
  <c r="T11" i="6"/>
  <c r="U11" i="6" s="1"/>
  <c r="T12" i="6"/>
  <c r="U12" i="6"/>
  <c r="T13" i="6"/>
  <c r="U13" i="6"/>
  <c r="T14" i="6"/>
  <c r="U14" i="6"/>
  <c r="T15" i="6"/>
  <c r="U15" i="6" s="1"/>
  <c r="T16" i="6"/>
  <c r="U16" i="6"/>
  <c r="T17" i="6"/>
  <c r="U17" i="6"/>
  <c r="T18" i="6"/>
  <c r="U18" i="6"/>
  <c r="T19" i="6"/>
  <c r="U19" i="6"/>
  <c r="T20" i="6"/>
  <c r="U20" i="6"/>
  <c r="T21" i="6"/>
  <c r="U21" i="6"/>
  <c r="T22" i="6"/>
  <c r="U22" i="6"/>
  <c r="T23" i="6"/>
  <c r="U23" i="6"/>
  <c r="T24" i="6"/>
  <c r="U24" i="6"/>
  <c r="T25" i="6"/>
  <c r="U25" i="6"/>
  <c r="T26" i="6"/>
  <c r="U26" i="6"/>
  <c r="T27" i="6"/>
  <c r="U27" i="6"/>
  <c r="Z8" i="3"/>
  <c r="AA8" i="3"/>
  <c r="Z9" i="3"/>
  <c r="AA9" i="3"/>
  <c r="Z10" i="3"/>
  <c r="AA10" i="3" s="1"/>
  <c r="Z11" i="3"/>
  <c r="AA11" i="3" s="1"/>
  <c r="Z12" i="3"/>
  <c r="AA12" i="3"/>
  <c r="Z13" i="3"/>
  <c r="AA13" i="3"/>
  <c r="Z14" i="3"/>
  <c r="AA14" i="3" s="1"/>
  <c r="Z15" i="3"/>
  <c r="AA15" i="3" s="1"/>
  <c r="Z16" i="3"/>
  <c r="AA16" i="3"/>
  <c r="Z17" i="3"/>
  <c r="AA17" i="3" s="1"/>
  <c r="Z18" i="3"/>
  <c r="AA18" i="3" s="1"/>
  <c r="Z19" i="3"/>
  <c r="AA19" i="3" s="1"/>
  <c r="Z20" i="3"/>
  <c r="AA20" i="3"/>
  <c r="Z21" i="3"/>
  <c r="AA21" i="3" s="1"/>
  <c r="Z22" i="3"/>
  <c r="AA22" i="3" s="1"/>
  <c r="Z23" i="3"/>
  <c r="AA23" i="3" s="1"/>
  <c r="Z24" i="3"/>
  <c r="AA24" i="3" s="1"/>
  <c r="Z25" i="3"/>
  <c r="AA25" i="3"/>
  <c r="Z26" i="3"/>
  <c r="AA26" i="3" s="1"/>
  <c r="Z27" i="3"/>
  <c r="AA27" i="3"/>
  <c r="U27" i="8" l="1"/>
  <c r="E27" i="8"/>
  <c r="C27" i="8"/>
  <c r="B27" i="8"/>
  <c r="U26" i="8"/>
  <c r="E26" i="8"/>
  <c r="C26" i="8"/>
  <c r="B26" i="8"/>
  <c r="U25" i="8"/>
  <c r="E25" i="8"/>
  <c r="C25" i="8"/>
  <c r="B25" i="8"/>
  <c r="U24" i="8"/>
  <c r="E24" i="8"/>
  <c r="C24" i="8"/>
  <c r="B24" i="8"/>
  <c r="U23" i="8"/>
  <c r="E23" i="8"/>
  <c r="C23" i="8"/>
  <c r="B23" i="8"/>
  <c r="U22" i="8"/>
  <c r="E22" i="8"/>
  <c r="C22" i="8"/>
  <c r="B22" i="8"/>
  <c r="U21" i="8"/>
  <c r="E21" i="8"/>
  <c r="C21" i="8"/>
  <c r="B21" i="8"/>
  <c r="U20" i="8"/>
  <c r="E20" i="8"/>
  <c r="C20" i="8"/>
  <c r="B20" i="8"/>
  <c r="U19" i="8"/>
  <c r="E19" i="8"/>
  <c r="C19" i="8"/>
  <c r="B19" i="8"/>
  <c r="U18" i="8"/>
  <c r="E18" i="8"/>
  <c r="C18" i="8"/>
  <c r="B18" i="8"/>
  <c r="U17" i="8"/>
  <c r="E17" i="8"/>
  <c r="C17" i="8"/>
  <c r="B17" i="8"/>
  <c r="U16" i="8"/>
  <c r="E16" i="8"/>
  <c r="C16" i="8"/>
  <c r="B16" i="8"/>
  <c r="U15" i="8"/>
  <c r="E15" i="8"/>
  <c r="C15" i="8"/>
  <c r="B15" i="8"/>
  <c r="U14" i="8"/>
  <c r="E14" i="8"/>
  <c r="C14" i="8"/>
  <c r="B14" i="8"/>
  <c r="U13" i="8"/>
  <c r="E13" i="8"/>
  <c r="C13" i="8"/>
  <c r="B13" i="8"/>
  <c r="U12" i="8"/>
  <c r="E12" i="8"/>
  <c r="C12" i="8"/>
  <c r="B12" i="8"/>
  <c r="U11" i="8"/>
  <c r="E11" i="8"/>
  <c r="C11" i="8"/>
  <c r="B11" i="8"/>
  <c r="U10" i="8"/>
  <c r="E10" i="8"/>
  <c r="C10" i="8"/>
  <c r="B10" i="8"/>
  <c r="U9" i="8"/>
  <c r="E9" i="8"/>
  <c r="C9" i="8"/>
  <c r="B9" i="8"/>
  <c r="U8" i="8"/>
  <c r="E8" i="8"/>
  <c r="C8" i="8"/>
  <c r="B8" i="8"/>
  <c r="S7" i="8"/>
  <c r="E7" i="8"/>
  <c r="C7" i="8"/>
  <c r="B7" i="8"/>
  <c r="S6" i="8"/>
  <c r="T6" i="8" s="1"/>
  <c r="U6" i="8" s="1"/>
  <c r="E6" i="8"/>
  <c r="C6" i="8"/>
  <c r="B6" i="8"/>
  <c r="B3" i="8"/>
  <c r="B1" i="8"/>
  <c r="R27" i="7"/>
  <c r="E27" i="7"/>
  <c r="C27" i="7"/>
  <c r="B27" i="7"/>
  <c r="R26" i="7"/>
  <c r="E26" i="7"/>
  <c r="C26" i="7"/>
  <c r="B26" i="7"/>
  <c r="R25" i="7"/>
  <c r="E25" i="7"/>
  <c r="C25" i="7"/>
  <c r="B25" i="7"/>
  <c r="R24" i="7"/>
  <c r="E24" i="7"/>
  <c r="C24" i="7"/>
  <c r="B24" i="7"/>
  <c r="R23" i="7"/>
  <c r="E23" i="7"/>
  <c r="C23" i="7"/>
  <c r="B23" i="7"/>
  <c r="R22" i="7"/>
  <c r="E22" i="7"/>
  <c r="C22" i="7"/>
  <c r="B22" i="7"/>
  <c r="R21" i="7"/>
  <c r="E21" i="7"/>
  <c r="C21" i="7"/>
  <c r="B21" i="7"/>
  <c r="R20" i="7"/>
  <c r="E20" i="7"/>
  <c r="C20" i="7"/>
  <c r="B20" i="7"/>
  <c r="R19" i="7"/>
  <c r="E19" i="7"/>
  <c r="C19" i="7"/>
  <c r="B19" i="7"/>
  <c r="R18" i="7"/>
  <c r="E18" i="7"/>
  <c r="C18" i="7"/>
  <c r="B18" i="7"/>
  <c r="R17" i="7"/>
  <c r="E17" i="7"/>
  <c r="C17" i="7"/>
  <c r="B17" i="7"/>
  <c r="R16" i="7"/>
  <c r="E16" i="7"/>
  <c r="C16" i="7"/>
  <c r="B16" i="7"/>
  <c r="R15" i="7"/>
  <c r="E15" i="7"/>
  <c r="C15" i="7"/>
  <c r="B15" i="7"/>
  <c r="R14" i="7"/>
  <c r="E14" i="7"/>
  <c r="C14" i="7"/>
  <c r="B14" i="7"/>
  <c r="R13" i="7"/>
  <c r="E13" i="7"/>
  <c r="C13" i="7"/>
  <c r="B13" i="7"/>
  <c r="R12" i="7"/>
  <c r="E12" i="7"/>
  <c r="C12" i="7"/>
  <c r="B12" i="7"/>
  <c r="R11" i="7"/>
  <c r="E11" i="7"/>
  <c r="C11" i="7"/>
  <c r="B11" i="7"/>
  <c r="R10" i="7"/>
  <c r="E10" i="7"/>
  <c r="C10" i="7"/>
  <c r="B10" i="7"/>
  <c r="R9" i="7"/>
  <c r="E9" i="7"/>
  <c r="C9" i="7"/>
  <c r="B9" i="7"/>
  <c r="R8" i="7"/>
  <c r="E8" i="7"/>
  <c r="C8" i="7"/>
  <c r="B8" i="7"/>
  <c r="P7" i="7"/>
  <c r="Q7" i="7" s="1"/>
  <c r="R7" i="7" s="1"/>
  <c r="E7" i="7"/>
  <c r="C7" i="7"/>
  <c r="B7" i="7"/>
  <c r="P6" i="7"/>
  <c r="E6" i="7"/>
  <c r="C6" i="7"/>
  <c r="B6" i="7"/>
  <c r="B3" i="7"/>
  <c r="B1" i="7"/>
  <c r="V27" i="6"/>
  <c r="E27" i="6"/>
  <c r="C27" i="6"/>
  <c r="B27" i="6"/>
  <c r="V26" i="6"/>
  <c r="E26" i="6"/>
  <c r="C26" i="6"/>
  <c r="B26" i="6"/>
  <c r="V25" i="6"/>
  <c r="E25" i="6"/>
  <c r="C25" i="6"/>
  <c r="B25" i="6"/>
  <c r="V24" i="6"/>
  <c r="E24" i="6"/>
  <c r="C24" i="6"/>
  <c r="B24" i="6"/>
  <c r="V23" i="6"/>
  <c r="E23" i="6"/>
  <c r="C23" i="6"/>
  <c r="B23" i="6"/>
  <c r="V22" i="6"/>
  <c r="E22" i="6"/>
  <c r="C22" i="6"/>
  <c r="B22" i="6"/>
  <c r="V21" i="6"/>
  <c r="E21" i="6"/>
  <c r="C21" i="6"/>
  <c r="B21" i="6"/>
  <c r="V20" i="6"/>
  <c r="E20" i="6"/>
  <c r="C20" i="6"/>
  <c r="B20" i="6"/>
  <c r="V19" i="6"/>
  <c r="E19" i="6"/>
  <c r="C19" i="6"/>
  <c r="B19" i="6"/>
  <c r="V18" i="6"/>
  <c r="E18" i="6"/>
  <c r="C18" i="6"/>
  <c r="B18" i="6"/>
  <c r="V17" i="6"/>
  <c r="E17" i="6"/>
  <c r="C17" i="6"/>
  <c r="B17" i="6"/>
  <c r="V16" i="6"/>
  <c r="E16" i="6"/>
  <c r="C16" i="6"/>
  <c r="B16" i="6"/>
  <c r="V15" i="6"/>
  <c r="E15" i="6"/>
  <c r="C15" i="6"/>
  <c r="B15" i="6"/>
  <c r="V14" i="6"/>
  <c r="E14" i="6"/>
  <c r="C14" i="6"/>
  <c r="B14" i="6"/>
  <c r="V13" i="6"/>
  <c r="E13" i="6"/>
  <c r="C13" i="6"/>
  <c r="B13" i="6"/>
  <c r="V12" i="6"/>
  <c r="E12" i="6"/>
  <c r="C12" i="6"/>
  <c r="B12" i="6"/>
  <c r="V11" i="6"/>
  <c r="E11" i="6"/>
  <c r="C11" i="6"/>
  <c r="B11" i="6"/>
  <c r="V10" i="6"/>
  <c r="E10" i="6"/>
  <c r="C10" i="6"/>
  <c r="B10" i="6"/>
  <c r="V9" i="6"/>
  <c r="E9" i="6"/>
  <c r="C9" i="6"/>
  <c r="B9" i="6"/>
  <c r="V8" i="6"/>
  <c r="E8" i="6"/>
  <c r="C8" i="6"/>
  <c r="B8" i="6"/>
  <c r="T7" i="6"/>
  <c r="E7" i="6"/>
  <c r="C7" i="6"/>
  <c r="B7" i="6"/>
  <c r="T6" i="6"/>
  <c r="E6" i="6"/>
  <c r="C6" i="6"/>
  <c r="B6" i="6"/>
  <c r="B3" i="6"/>
  <c r="B1" i="6"/>
  <c r="Y48" i="3"/>
  <c r="AB27" i="3"/>
  <c r="E27" i="3"/>
  <c r="C27" i="3"/>
  <c r="B27" i="3"/>
  <c r="AB26" i="3"/>
  <c r="E26" i="3"/>
  <c r="C26" i="3"/>
  <c r="B26" i="3"/>
  <c r="AB25" i="3"/>
  <c r="E25" i="3"/>
  <c r="C25" i="3"/>
  <c r="B25" i="3"/>
  <c r="AB24" i="3"/>
  <c r="E24" i="3"/>
  <c r="C24" i="3"/>
  <c r="B24" i="3"/>
  <c r="AB23" i="3"/>
  <c r="E23" i="3"/>
  <c r="C23" i="3"/>
  <c r="B23" i="3"/>
  <c r="AB22" i="3"/>
  <c r="E22" i="3"/>
  <c r="C22" i="3"/>
  <c r="B22" i="3"/>
  <c r="AB21" i="3"/>
  <c r="E21" i="3"/>
  <c r="C21" i="3"/>
  <c r="B21" i="3"/>
  <c r="AB20" i="3"/>
  <c r="E20" i="3"/>
  <c r="C20" i="3"/>
  <c r="B20" i="3"/>
  <c r="AB19" i="3"/>
  <c r="E19" i="3"/>
  <c r="C19" i="3"/>
  <c r="B19" i="3"/>
  <c r="AB18" i="3"/>
  <c r="E18" i="3"/>
  <c r="C18" i="3"/>
  <c r="B18" i="3"/>
  <c r="AB17" i="3"/>
  <c r="E17" i="3"/>
  <c r="C17" i="3"/>
  <c r="B17" i="3"/>
  <c r="AB16" i="3"/>
  <c r="E16" i="3"/>
  <c r="C16" i="3"/>
  <c r="B16" i="3"/>
  <c r="AB15" i="3"/>
  <c r="E15" i="3"/>
  <c r="C15" i="3"/>
  <c r="B15" i="3"/>
  <c r="AB14" i="3"/>
  <c r="E14" i="3"/>
  <c r="C14" i="3"/>
  <c r="B14" i="3"/>
  <c r="AB13" i="3"/>
  <c r="E13" i="3"/>
  <c r="C13" i="3"/>
  <c r="B13" i="3"/>
  <c r="AB12" i="3"/>
  <c r="E12" i="3"/>
  <c r="C12" i="3"/>
  <c r="B12" i="3"/>
  <c r="AB11" i="3"/>
  <c r="E11" i="3"/>
  <c r="C11" i="3"/>
  <c r="B11" i="3"/>
  <c r="AB10" i="3"/>
  <c r="E10" i="3"/>
  <c r="C10" i="3"/>
  <c r="B10" i="3"/>
  <c r="AB9" i="3"/>
  <c r="E9" i="3"/>
  <c r="C9" i="3"/>
  <c r="B9" i="3"/>
  <c r="AB8" i="3"/>
  <c r="E8" i="3"/>
  <c r="C8" i="3"/>
  <c r="B8" i="3"/>
  <c r="Z7" i="3"/>
  <c r="E7" i="3"/>
  <c r="C7" i="3"/>
  <c r="B7" i="3"/>
  <c r="Z6" i="3"/>
  <c r="E6" i="3"/>
  <c r="C6" i="3"/>
  <c r="B6" i="3"/>
  <c r="B3" i="3"/>
  <c r="B1" i="3"/>
  <c r="Y48" i="2"/>
  <c r="AF27" i="2"/>
  <c r="E27" i="2"/>
  <c r="C27" i="2"/>
  <c r="B27" i="2"/>
  <c r="AF26" i="2"/>
  <c r="E26" i="2"/>
  <c r="C26" i="2"/>
  <c r="B26" i="2"/>
  <c r="AF25" i="2"/>
  <c r="E25" i="2"/>
  <c r="C25" i="2"/>
  <c r="B25" i="2"/>
  <c r="AF24" i="2"/>
  <c r="E24" i="2"/>
  <c r="C24" i="2"/>
  <c r="B24" i="2"/>
  <c r="AF23" i="2"/>
  <c r="E23" i="2"/>
  <c r="C23" i="2"/>
  <c r="B23" i="2"/>
  <c r="AF22" i="2"/>
  <c r="E22" i="2"/>
  <c r="C22" i="2"/>
  <c r="B22" i="2"/>
  <c r="AF21" i="2"/>
  <c r="E21" i="2"/>
  <c r="C21" i="2"/>
  <c r="B21" i="2"/>
  <c r="AF20" i="2"/>
  <c r="E20" i="2"/>
  <c r="C20" i="2"/>
  <c r="B20" i="2"/>
  <c r="AF19" i="2"/>
  <c r="E19" i="2"/>
  <c r="C19" i="2"/>
  <c r="B19" i="2"/>
  <c r="AF18" i="2"/>
  <c r="E18" i="2"/>
  <c r="C18" i="2"/>
  <c r="B18" i="2"/>
  <c r="AF17" i="2"/>
  <c r="E17" i="2"/>
  <c r="C17" i="2"/>
  <c r="B17" i="2"/>
  <c r="AF16" i="2"/>
  <c r="E16" i="2"/>
  <c r="C16" i="2"/>
  <c r="B16" i="2"/>
  <c r="AF15" i="2"/>
  <c r="E15" i="2"/>
  <c r="C15" i="2"/>
  <c r="B15" i="2"/>
  <c r="AF14" i="2"/>
  <c r="E14" i="2"/>
  <c r="C14" i="2"/>
  <c r="B14" i="2"/>
  <c r="AF13" i="2"/>
  <c r="E13" i="2"/>
  <c r="C13" i="2"/>
  <c r="B13" i="2"/>
  <c r="AF12" i="2"/>
  <c r="E12" i="2"/>
  <c r="C12" i="2"/>
  <c r="B12" i="2"/>
  <c r="AF11" i="2"/>
  <c r="E11" i="2"/>
  <c r="C11" i="2"/>
  <c r="B11" i="2"/>
  <c r="AF10" i="2"/>
  <c r="E10" i="2"/>
  <c r="C10" i="2"/>
  <c r="B10" i="2"/>
  <c r="AF9" i="2"/>
  <c r="E9" i="2"/>
  <c r="C9" i="2"/>
  <c r="B9" i="2"/>
  <c r="AF8" i="2"/>
  <c r="E8" i="2"/>
  <c r="C8" i="2"/>
  <c r="B8" i="2"/>
  <c r="AF7" i="2"/>
  <c r="E7" i="2"/>
  <c r="C7" i="2"/>
  <c r="B7" i="2"/>
  <c r="AF6" i="2"/>
  <c r="E6" i="2"/>
  <c r="C6" i="2"/>
  <c r="B6" i="2"/>
  <c r="B3" i="2"/>
  <c r="B1" i="2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6" i="5"/>
  <c r="B7" i="5"/>
  <c r="B8" i="5"/>
  <c r="B9" i="5"/>
  <c r="B10" i="5"/>
  <c r="B11" i="5"/>
  <c r="B12" i="5"/>
  <c r="B13" i="5"/>
  <c r="B14" i="5"/>
  <c r="B15" i="5"/>
  <c r="B16" i="5"/>
  <c r="B17" i="5"/>
  <c r="B18" i="5"/>
  <c r="B19" i="5"/>
  <c r="B20" i="5"/>
  <c r="B21" i="5"/>
  <c r="B22" i="5"/>
  <c r="B23" i="5"/>
  <c r="B24" i="5"/>
  <c r="B25" i="5"/>
  <c r="B26" i="5"/>
  <c r="B27" i="5"/>
  <c r="B6" i="5"/>
  <c r="Y48" i="5"/>
  <c r="B3" i="5"/>
  <c r="B1" i="5"/>
  <c r="AA6" i="3" l="1"/>
  <c r="AB6" i="3" s="1"/>
  <c r="U6" i="6"/>
  <c r="V6" i="6" s="1"/>
  <c r="AG6" i="2"/>
  <c r="AH6" i="2" s="1"/>
  <c r="Q6" i="7"/>
  <c r="R6" i="7" s="1"/>
  <c r="T7" i="8"/>
  <c r="U7" i="8" s="1"/>
  <c r="U7" i="6"/>
  <c r="V7" i="6" s="1"/>
  <c r="AA7" i="3"/>
  <c r="AB7" i="3" s="1"/>
  <c r="AG9" i="2"/>
  <c r="AH9" i="2" s="1"/>
  <c r="AG11" i="2"/>
  <c r="AH11" i="2" s="1"/>
  <c r="AG14" i="2"/>
  <c r="AH14" i="2" s="1"/>
  <c r="AG16" i="2"/>
  <c r="AH16" i="2" s="1"/>
  <c r="AG18" i="2"/>
  <c r="AH18" i="2" s="1"/>
  <c r="AG20" i="2"/>
  <c r="AH20" i="2" s="1"/>
  <c r="AG22" i="2"/>
  <c r="AH22" i="2" s="1"/>
  <c r="AG24" i="2"/>
  <c r="AH24" i="2" s="1"/>
  <c r="AG26" i="2"/>
  <c r="AH26" i="2" s="1"/>
  <c r="AG27" i="2"/>
  <c r="AH27" i="2" s="1"/>
  <c r="AG8" i="2"/>
  <c r="AH8" i="2" s="1"/>
  <c r="AG10" i="2"/>
  <c r="AH10" i="2" s="1"/>
  <c r="AG12" i="2"/>
  <c r="AH12" i="2" s="1"/>
  <c r="AG13" i="2"/>
  <c r="AH13" i="2" s="1"/>
  <c r="AG15" i="2"/>
  <c r="AH15" i="2" s="1"/>
  <c r="AG17" i="2"/>
  <c r="AH17" i="2" s="1"/>
  <c r="AG19" i="2"/>
  <c r="AH19" i="2" s="1"/>
  <c r="AG21" i="2"/>
  <c r="AH21" i="2" s="1"/>
  <c r="AG23" i="2"/>
  <c r="AH23" i="2" s="1"/>
  <c r="AG25" i="2"/>
  <c r="AH25" i="2" s="1"/>
  <c r="AG7" i="2"/>
  <c r="AH7" i="2" s="1"/>
  <c r="AI27" i="5"/>
  <c r="AI26" i="5"/>
  <c r="AI25" i="5"/>
  <c r="AI24" i="5"/>
  <c r="AI23" i="5"/>
  <c r="AI22" i="5"/>
  <c r="AI21" i="5"/>
  <c r="AI20" i="5"/>
  <c r="AI19" i="5"/>
  <c r="AI18" i="5"/>
  <c r="AI17" i="5"/>
  <c r="AI16" i="5"/>
  <c r="AI15" i="5"/>
  <c r="AI14" i="5"/>
  <c r="AI13" i="5"/>
  <c r="AI12" i="5"/>
  <c r="AI11" i="5"/>
  <c r="AI10" i="5"/>
  <c r="AI9" i="5"/>
  <c r="AI8" i="5"/>
  <c r="AI7" i="5"/>
  <c r="AI6" i="5"/>
  <c r="AJ12" i="5" l="1"/>
  <c r="AK12" i="5" s="1"/>
  <c r="AJ13" i="5"/>
  <c r="AK13" i="5" s="1"/>
  <c r="AJ21" i="5"/>
  <c r="AK21" i="5" s="1"/>
  <c r="AJ14" i="5"/>
  <c r="AK14" i="5" s="1"/>
  <c r="AJ22" i="5"/>
  <c r="AK22" i="5" s="1"/>
  <c r="AJ20" i="5"/>
  <c r="AK20" i="5" s="1"/>
  <c r="AJ23" i="5"/>
  <c r="AK23" i="5" s="1"/>
  <c r="AJ16" i="5"/>
  <c r="AK16" i="5" s="1"/>
  <c r="AJ15" i="5"/>
  <c r="AK15" i="5" s="1"/>
  <c r="AJ8" i="5"/>
  <c r="AK8" i="5" s="1"/>
  <c r="AJ25" i="5"/>
  <c r="AK25" i="5" s="1"/>
  <c r="AJ24" i="5"/>
  <c r="AK24" i="5" s="1"/>
  <c r="AJ17" i="5"/>
  <c r="AK17" i="5" s="1"/>
  <c r="AJ10" i="5"/>
  <c r="AK10" i="5" s="1"/>
  <c r="AJ26" i="5"/>
  <c r="AK26" i="5" s="1"/>
  <c r="AJ7" i="5"/>
  <c r="AK7" i="5" s="1"/>
  <c r="AJ9" i="5"/>
  <c r="AK9" i="5" s="1"/>
  <c r="AJ18" i="5"/>
  <c r="AK18" i="5" s="1"/>
  <c r="AJ11" i="5"/>
  <c r="AK11" i="5" s="1"/>
  <c r="AJ19" i="5"/>
  <c r="AK19" i="5" s="1"/>
  <c r="AJ27" i="5"/>
  <c r="AK27" i="5" s="1"/>
  <c r="AJ6" i="5"/>
  <c r="AK6" i="5" s="1"/>
</calcChain>
</file>

<file path=xl/sharedStrings.xml><?xml version="1.0" encoding="utf-8"?>
<sst xmlns="http://schemas.openxmlformats.org/spreadsheetml/2006/main" count="185" uniqueCount="140">
  <si>
    <t>3. İyi yapıyor</t>
  </si>
  <si>
    <t>Öğrencinin  Adı  Soyadı</t>
  </si>
  <si>
    <t>TOPLAM</t>
  </si>
  <si>
    <t>Okul No</t>
  </si>
  <si>
    <t>Sıra No</t>
  </si>
  <si>
    <t>SONUÇ</t>
  </si>
  <si>
    <t>Sınıf Öğretmeni</t>
  </si>
  <si>
    <t>1: Geliştirilmeli      2: İyi        3: Çok iyi</t>
  </si>
  <si>
    <t>NOTU</t>
  </si>
  <si>
    <t>Sıra</t>
  </si>
  <si>
    <t>No</t>
  </si>
  <si>
    <t>Öğretmen</t>
  </si>
  <si>
    <t>TÜRKÇE</t>
  </si>
  <si>
    <t>HAYAT BİLGİSİ</t>
  </si>
  <si>
    <t>MATEMATİK</t>
  </si>
  <si>
    <t>GÖRSEL SANATLAR</t>
  </si>
  <si>
    <t>MÜZİK</t>
  </si>
  <si>
    <t>Ders: Hayat Bilgisi</t>
  </si>
  <si>
    <t>Ders: Türkçe</t>
  </si>
  <si>
    <t>Ders: Matematik</t>
  </si>
  <si>
    <t>Ders: Görsel Sanatlar</t>
  </si>
  <si>
    <t>Ders: Müzik</t>
  </si>
  <si>
    <t>BEDEN EĞİTİMİ</t>
  </si>
  <si>
    <t>Ders: Beden Eğitimi ve Oyun</t>
  </si>
  <si>
    <t>HB.1.3.1. Kişisel bakımını düzenli olarak yapar.</t>
  </si>
  <si>
    <t>HB.1.3.2. Sağlığını korumak için alması gereken önlemleri fark eder.</t>
  </si>
  <si>
    <t>HB.1.3.3. Sağlığı için yararlı yiyecek ve içecekleri seçer.</t>
  </si>
  <si>
    <t>HB.1.3.4. Gün içerisinde öğünlere uygun ve dengeli beslenir.</t>
  </si>
  <si>
    <t>HB.1.3.5. Temizlik kurallarına dikkat ederek kendisi için yiyecek hazırlar.</t>
  </si>
  <si>
    <t>HB.1.3.6. Yemek yerken görgü kurallarına uyar.</t>
  </si>
  <si>
    <t>HB.1.3.7. Kitle iletişim araçlarını kullanırken beden sağlığını korumaya özen gösterir.</t>
  </si>
  <si>
    <t>HB.1.4.1. Okulda ve evde güvenlik kurallarına uyar.</t>
  </si>
  <si>
    <t>HB.1.4.2. Okula geliş ve okuldan gidişlerde insanların trafikteki davranışlarını gözlemler.</t>
  </si>
  <si>
    <t>HB.1.4.3. Okula geliş ve gidişlerinde trafik kurallarına uyar.</t>
  </si>
  <si>
    <t>HB.1.4.4. Çevresindeki kişilerle iletişim kurarken güvenlik kurallarını uygular.</t>
  </si>
  <si>
    <t>HB.1.4.5. Acil durumlarda yardım almak için arayacağı kurumların telefon numaralarını bilir.</t>
  </si>
  <si>
    <t>HB.1.4.6. Teknolojik araç ve gereçleri güvenli bir şekilde kullanır.</t>
  </si>
  <si>
    <t>HB.1.4.7. Kendisi için güvenli ve güvensiz alanları ayırt eder.</t>
  </si>
  <si>
    <t>HB.1.5.1. Yaşadığı yeri bilir.</t>
  </si>
  <si>
    <t>HB.1.5.2. Yakın çevresindeki tarihî, doğal ve turistik yerleri fark eder.</t>
  </si>
  <si>
    <t>HB.1.5.3. Ülkemizin genel özelliklerini tanır.</t>
  </si>
  <si>
    <t>HB.1.5.4. Ülkemizde, farklı kültürlerden insanlarla bir arada yaşadığını fark eder.</t>
  </si>
  <si>
    <t>HB.1.5.5. Atatürk’ün hayatını bilir.</t>
  </si>
  <si>
    <t>HB.1.5.6. Millî gün, bayram, tören ve kutlamalara katılmaya istekli olur.</t>
  </si>
  <si>
    <t>HB.1.5.7. Dinî gün ve bayram kutlamalarına istekle katılır.</t>
  </si>
  <si>
    <t>HB.1.6.1. Yakın çevresinde bulunan hayvanları gözlemler.</t>
  </si>
  <si>
    <t>HB.1.6.2. Yakın çevresinde bulunan bitkileri gözlemler.</t>
  </si>
  <si>
    <t>HB.1.6.3. Yakın çevresinde bulunan hayvanları ve bitkileri korumaya özen gösterir.</t>
  </si>
  <si>
    <t>HB.1.6.4. Doğayı ve çevresini temiz tutma konusunda duyarlı olur.</t>
  </si>
  <si>
    <t>HB.1.6.5. Geri dönüşümü yapılabilecek maddeleri ayırt eder.</t>
  </si>
  <si>
    <t>HB.1.6.6. Güneş, Ay, Dünya ve yıldızları gözlemler.</t>
  </si>
  <si>
    <t>HB.1.6.7. Mevsimleri ve özelliklerini araştırır.</t>
  </si>
  <si>
    <t>HB.1.6.8. Mevsimlere göre doğada meydana gelen değişiklikleri kavrar.</t>
  </si>
  <si>
    <t>T.1.1.1. Doğal ve yapay ses kaynaklarından çıkan sesleri ayırt eder.</t>
  </si>
  <si>
    <t>T.1.1.2. Duyduğu sesleri taklit eder.</t>
  </si>
  <si>
    <t>T.1.1.9. Sözlü yönergeleri uygular.</t>
  </si>
  <si>
    <t>T.1.1.10. Dinleme stratejilerini uygular.</t>
  </si>
  <si>
    <t>T.1.1.11. Konuşmacının sözlü olmayan mesajlarını kavrar.</t>
  </si>
  <si>
    <t>T.1.1.3. Seslere karşılık gelen harfleri ayırt eder.</t>
  </si>
  <si>
    <t>T.1.1.8. Dinlediklerine/izlediklerine yönelik sorulara cevap verir.</t>
  </si>
  <si>
    <t>T.1.2.2. Hazırlıksız konuşmalar yapar.</t>
  </si>
  <si>
    <t>T.1.2.3. Çerçevesi belirli bir konu hakkında konuşur.</t>
  </si>
  <si>
    <t>T.1.2.4. Konuşma stratejilerini uygular.</t>
  </si>
  <si>
    <t>T.1.2.1. Kelimeleri anlamlarına uygun kullanır.</t>
  </si>
  <si>
    <t>T.1.3.1. Okuma materyalindeki temel bölümleri tanır.</t>
  </si>
  <si>
    <t>T.1.3.2. Harfi tanır ve seslendirir.</t>
  </si>
  <si>
    <t>T.1.3.13. Görsellerle ilgili soruları cevaplar.</t>
  </si>
  <si>
    <t>T.1.3.3. Hece ve kelimeleri okur.</t>
  </si>
  <si>
    <t>T.1.3.4. Basit ve kısa cümleleri okur.</t>
  </si>
  <si>
    <t>T.1.3.5. Kısa metinleri okur.</t>
  </si>
  <si>
    <t>T.1.4.1. Boyama ve çizgi çalışmaları yapar.</t>
  </si>
  <si>
    <t>T.1.4.2. Harfleri tekniğine uygun yazar.</t>
  </si>
  <si>
    <t>T.1.4.3. Hece ve kelimeler yazar.</t>
  </si>
  <si>
    <t>T.1.4.4. Rakamları tekniğine uygun yazar.</t>
  </si>
  <si>
    <t>T.1.4.5. Anlamlı ve kurallı cümleler yazar.</t>
  </si>
  <si>
    <t>T.1.4.7. Harfler, kelimeler ve cümleler arasında uygun boşluklar bırakır.</t>
  </si>
  <si>
    <t>T.1.4.8. Büyük harfleri ve noktalama işaretlerini uygun şekilde kullanır.</t>
  </si>
  <si>
    <t>T.1.4.10. Yazdıklarını gözden geçirir.</t>
  </si>
  <si>
    <t>T.1.4.11. Yazdıklarını paylaşır.</t>
  </si>
  <si>
    <t>M.1.3.2.1. Paralarımızı tanır.</t>
  </si>
  <si>
    <t>M.1.1.2.4. Toplamları 20’yi geçmeyen sayılarla yapılan toplama işleminde verilmeyen toplananı bulur.</t>
  </si>
  <si>
    <t>M.1.1.2.5. Zihinden toplama işlemi yapar.</t>
  </si>
  <si>
    <t>M.1.1.2.6. Doğal sayılarla toplama işlemini gerektiren problemleri çözer.</t>
  </si>
  <si>
    <t>M.1.1.3.3. Doğal sayılarda zihinden çıkarma işlemi yapar.</t>
  </si>
  <si>
    <t>M.1.1.3.4. Doğal sayılarla çıkarma işlemini gerektiren problemleri çözer.</t>
  </si>
  <si>
    <t>M.1.1.4.1. Bütün ve yarımı uygun modeller ile gösterir, bütün ve yarım arasındaki ilişkiyi açıklar.</t>
  </si>
  <si>
    <t>M.1.3.3.1. Tam ve yarım saatleri okur.</t>
  </si>
  <si>
    <t>M.1.3.3.2. Takvim üzerinde günü, haftayı ve ayı belirtir.</t>
  </si>
  <si>
    <t>M.1.3.3.3. Belirli olayları ve durumları referans alarak sıralamalar yapar.</t>
  </si>
  <si>
    <t>M.1.2.1.2. Günlük hayatta kullanılan basit cisimleri, özelliklerine göre sınıflandırır ve geometrik şekillerle ilişkilendirir.</t>
  </si>
  <si>
    <t>M.1.2.1.1. Geometrik şekilleri köşe ve kenar sayılarına göre sınıflandırarak adlandırır.</t>
  </si>
  <si>
    <t>M.1.2.3.1. Nesnelerden, geometrik cisim ya da şekillerden oluşan bir örüntüdeki kuralı bulur ve örüntüde eksik bırakılan ögeleri belirleyerek örüntüyü tamamlar.</t>
  </si>
  <si>
    <t>M.1.2.3.2. En çok üç ögesi olan örüntüyü geometrik cisim ya da şekillerle oluşturur.</t>
  </si>
  <si>
    <t>M.1.4.1.1. En çok iki veri grubuna sahip basit tabloları okur.</t>
  </si>
  <si>
    <t>M.1.3.1.1. Nesneleri uzunlukları yönünden karşılaştırır ve sıralar.</t>
  </si>
  <si>
    <t>M.1.3.1.2. Bir uzunluğu ölçmek için standart olmayan uygun ölçme aracını seçer ve ölçme yapar.</t>
  </si>
  <si>
    <t>M.1.3.1.3. Bir nesnenin uzunluğunu standart olmayan ölçme birimleri türünden tahmin eder ve ölçme yaparak tahminlerinin doğruluğunu kontrol eder.</t>
  </si>
  <si>
    <t>M.1.3.5.1. Sıvı ölçme etkinliklerinde standart olmayan birimleri kullanarak sıvıları ölçer.</t>
  </si>
  <si>
    <t>M.1.3.5.2. En az üç özdeş kaptaki sıvı miktarını karşılaştırır ve sıralar.</t>
  </si>
  <si>
    <t>G.1.1.4. Görsel sanat çalışmalarını temalardan, konulardan, fikirlerden, şiirlerden, hikâyelerden esinlenerek oluşturur.</t>
  </si>
  <si>
    <t>G.1.1.5. İki boyutlu yüzey üzerinde biçimleri düzenler.</t>
  </si>
  <si>
    <t>G.1.1.6. Görsel sanat çalışmasında figür-mekân ilişkisini ifade eder.</t>
  </si>
  <si>
    <t>G.1.1.7. Görsel sanat çalışmasında büyüklük-küçüklük ilişkilerini kullanır.</t>
  </si>
  <si>
    <t>G.1.1.8. Çevresindeki objeleri ve figürleri gözlemleyerek çizimlerini yapar.</t>
  </si>
  <si>
    <t>G.1.1.9. Üç boyutlu çalışma oluşturur.</t>
  </si>
  <si>
    <t>G.1.1.10. Görsel sanat çalışmasını oluştururken sanat elemanlarını kullanır.</t>
  </si>
  <si>
    <t>G.1.2.1. Sanatın, kültürün bir parçası olduğunu fark eder.</t>
  </si>
  <si>
    <t>G.1.2.2. Müze, sanat galerisi, sanatçı atölyesi, ören yeri vb. ile ilgili izlenimlerini söyler.</t>
  </si>
  <si>
    <t>G.1.3.1. Yapay objelerle doğal objeleri ayırt eder.</t>
  </si>
  <si>
    <t xml:space="preserve">G.1.3.2. Sanat eserinin biçimsel özelliklerini söyler. </t>
  </si>
  <si>
    <t>G.1.1.1. Görsel sanat çalışmalarını oluştururken uygulama basamaklarını ifade eder.</t>
  </si>
  <si>
    <t>G.1.1.2. Görsel sanat çalışmalarında farklı materyal, malzeme, gereç ve teknikleri kullanır.</t>
  </si>
  <si>
    <t>G.1.1.3. Duygu ve düşüncelerini görsel sanat çalışmasına yansıtır.</t>
  </si>
  <si>
    <t>Mü.1.A.9. Vücudunu ritim çalgısı gibi kullanır.</t>
  </si>
  <si>
    <t>Mü.1.C.2. Oluşturduğu ritim çalgısıyla öğrendiği müziklere eşlik eder.</t>
  </si>
  <si>
    <t>Mü.1.C.4. Dinlediği / söylediği okul şarkılarının sözlerine uygun hareketler oluşturur.</t>
  </si>
  <si>
    <t>Mü.1.D.3. Ortama uygun müzik dinleme ve yapma kurallarını bilir.</t>
  </si>
  <si>
    <t>Mü.1.D.4. Ortama uygun müzik dinleme ve yapma davranışları sergiler.</t>
  </si>
  <si>
    <t>Mü.1.A.10. Belirli gün ve haftalarla ilgili müzik etkinliklerine katılır.</t>
  </si>
  <si>
    <t>Mü.1.A.8. Öğrendiği müzikleri birlikte seslendirir.</t>
  </si>
  <si>
    <t>Mü.1.A.5. Çevresinde kullanılan çalgıları tanır.</t>
  </si>
  <si>
    <t>Mü.1.D.5. Atatürk’ün sevdiği türkü ve şarkıları tanır.</t>
  </si>
  <si>
    <t>Mü.1.D.2. Çevresindeki müzik etkinliklerine katılır.</t>
  </si>
  <si>
    <t xml:space="preserve">BO.1.2.1.1. Oyun ve fiziki etkinliklere düzenli olarak katılır. </t>
  </si>
  <si>
    <t xml:space="preserve">BO.1.2.1.2. Sınıf dışında oyunlar oynar. </t>
  </si>
  <si>
    <t>BO.1.2.2.1. Sağlık ile oyun ve fiziki etkinlikler arasındaki ilişkiyi açıklar.</t>
  </si>
  <si>
    <t xml:space="preserve">BO.1.2.2.2. Oyun ve fiziki etkinliklere katılırken vücudunda meydana gelen değişiklikleri açıklar. </t>
  </si>
  <si>
    <t>BO.1.2.2.3. Oyun ve fiziki etkinliklere katılırken sağlığını korumak ve güvenliği için dikkat etmesi gereken unsurları söyler.</t>
  </si>
  <si>
    <t>BO.1.2.2.4. Oyun ve fiziki etkinliklere katılırken dengeli ve düzenli beslenme alışkanlığı sergiler.</t>
  </si>
  <si>
    <t xml:space="preserve">BO.1.2.2.5. Oyun ve fiziki etkinliklere katılırken temizlik alışkanlıkları sergiler. </t>
  </si>
  <si>
    <t>BO.1.2.2.6. Güvenli alanlarda oynar.</t>
  </si>
  <si>
    <t xml:space="preserve">BO.1.2.3.1. Bayram, kutlama ve törenlere katılır. </t>
  </si>
  <si>
    <t>BO.1.2.2.7. Oyun ve fiziki etkinlikler sırasında çeşitli iletişim becerileri gösterir.</t>
  </si>
  <si>
    <t>BO.1.2.3.2. Kültürümüze ait basit ritimli halk dansları adımlarını yapar.</t>
  </si>
  <si>
    <t>BO.1.2.2.8. Oyun ve fiziki etkinliklerde bireysel güç ve becerilerin farklı olabileceğini açıklar.</t>
  </si>
  <si>
    <t>BO.1.2.3.3. Geleneksel çocuk oyunlarını oynar.</t>
  </si>
  <si>
    <t>Öğrencinin Adı Soyadı</t>
  </si>
  <si>
    <t>Esra DEMİRHAN EROĞLU</t>
  </si>
  <si>
    <t>ORHANELİ FEVZİPAŞA İLKOKULU 2022-2023 EĞİTİM ÖĞRETİM YILI</t>
  </si>
  <si>
    <t>1-A Sınıfı 2. Dönem Kazanım Değerlendirme Ölçekleri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</si>
</sst>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sz val="8"/>
      <name val="Times New Roman"/>
      <family val="1"/>
      <charset val="162"/>
    </font>
    <font>
      <b/>
      <sz val="12"/>
      <name val="Arial Tur"/>
      <charset val="162"/>
    </font>
    <font>
      <sz val="12"/>
      <name val="Arial Tur"/>
      <charset val="162"/>
    </font>
    <font>
      <b/>
      <sz val="16"/>
      <color rgb="FFC00000"/>
      <name val="Monotype Corsiva"/>
      <family val="4"/>
      <charset val="162"/>
    </font>
    <font>
      <i/>
      <sz val="14"/>
      <name val="Arial Tur"/>
      <charset val="162"/>
    </font>
    <font>
      <u/>
      <sz val="12"/>
      <color theme="10"/>
      <name val="Arial Tur"/>
      <charset val="162"/>
    </font>
    <font>
      <b/>
      <sz val="12"/>
      <color theme="1"/>
      <name val="Times New Roman"/>
      <family val="1"/>
      <charset val="162"/>
    </font>
    <font>
      <sz val="11"/>
      <name val="Arial Tur"/>
      <charset val="162"/>
    </font>
    <font>
      <sz val="10"/>
      <color indexed="8"/>
      <name val="ARIAL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77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13" fillId="4" borderId="2" xfId="0" applyFont="1" applyFill="1" applyBorder="1" applyAlignment="1">
      <alignment horizontal="center" textRotation="90" wrapText="1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3" borderId="2" xfId="0" applyFont="1" applyFill="1" applyBorder="1"/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8" fillId="0" borderId="0" xfId="0" applyFont="1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14" fillId="4" borderId="3" xfId="0" applyFont="1" applyFill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2" fillId="0" borderId="0" xfId="0" applyFont="1" applyAlignment="1">
      <alignment vertical="center"/>
    </xf>
    <xf numFmtId="1" fontId="21" fillId="5" borderId="5" xfId="0" applyNumberFormat="1" applyFont="1" applyFill="1" applyBorder="1" applyAlignment="1">
      <alignment horizontal="center" vertical="top"/>
    </xf>
    <xf numFmtId="1" fontId="21" fillId="0" borderId="5" xfId="0" applyNumberFormat="1" applyFont="1" applyBorder="1" applyAlignment="1">
      <alignment horizontal="center" vertical="top"/>
    </xf>
    <xf numFmtId="0" fontId="15" fillId="4" borderId="0" xfId="0" applyFont="1" applyFill="1"/>
    <xf numFmtId="0" fontId="7" fillId="0" borderId="0" xfId="1"/>
    <xf numFmtId="0" fontId="15" fillId="0" borderId="6" xfId="0" applyFont="1" applyBorder="1" applyAlignment="1">
      <alignment horizontal="left"/>
    </xf>
    <xf numFmtId="0" fontId="15" fillId="0" borderId="7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14" fillId="4" borderId="0" xfId="0" applyFont="1" applyFill="1" applyAlignment="1">
      <alignment horizontal="left" wrapText="1"/>
    </xf>
    <xf numFmtId="0" fontId="18" fillId="4" borderId="3" xfId="1" applyFont="1" applyFill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4" borderId="3" xfId="0" applyFont="1" applyFill="1" applyBorder="1" applyAlignment="1">
      <alignment horizontal="center"/>
    </xf>
    <xf numFmtId="0" fontId="7" fillId="0" borderId="0" xfId="1" applyAlignment="1">
      <alignment horizontal="center"/>
    </xf>
    <xf numFmtId="0" fontId="16" fillId="4" borderId="0" xfId="0" applyFont="1" applyFill="1" applyAlignment="1">
      <alignment horizontal="center" vertical="center" wrapText="1"/>
    </xf>
    <xf numFmtId="0" fontId="15" fillId="0" borderId="3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7" fillId="4" borderId="0" xfId="0" applyFont="1" applyFill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8" fillId="4" borderId="3" xfId="1" applyFont="1" applyFill="1" applyBorder="1" applyAlignment="1">
      <alignment horizontal="center" vertical="center" wrapText="1"/>
    </xf>
    <xf numFmtId="0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opLeftCell="A22" workbookViewId="0">
      <selection activeCell="M11" sqref="J11:M11"/>
    </sheetView>
  </sheetViews>
  <sheetFormatPr defaultRowHeight="15.75"/>
  <cols>
    <col min="1" max="1" width="9.140625" style="46"/>
    <col min="2" max="2" width="9.140625" style="47"/>
    <col min="3" max="4" width="9.140625" style="48"/>
    <col min="5" max="5" width="15.85546875" style="48" customWidth="1"/>
    <col min="6" max="6" width="7.7109375" style="48" customWidth="1"/>
    <col min="7" max="16384" width="9.140625" style="48"/>
  </cols>
  <sheetData>
    <row r="1" spans="1:11" ht="15.75" customHeight="1">
      <c r="A1" s="59"/>
      <c r="B1" s="59"/>
      <c r="C1" s="59"/>
      <c r="D1" s="59"/>
      <c r="E1" s="59"/>
      <c r="F1" s="59"/>
      <c r="G1" s="59"/>
      <c r="H1" s="59"/>
      <c r="I1" s="59"/>
    </row>
    <row r="2" spans="1:11" ht="15.75" customHeight="1">
      <c r="A2" s="59"/>
      <c r="B2" s="59"/>
      <c r="C2" s="59"/>
      <c r="D2" s="59"/>
      <c r="E2" s="59"/>
      <c r="F2" s="59"/>
      <c r="G2" s="59"/>
      <c r="H2" s="59"/>
      <c r="I2" s="59"/>
    </row>
    <row r="3" spans="1:11" ht="8.25" customHeight="1"/>
    <row r="4" spans="1:11" s="45" customFormat="1">
      <c r="A4" s="61" t="s">
        <v>138</v>
      </c>
      <c r="B4" s="61"/>
      <c r="C4" s="61"/>
      <c r="D4" s="61"/>
      <c r="E4" s="61"/>
      <c r="F4" s="61"/>
      <c r="G4" s="61"/>
      <c r="H4" s="61"/>
      <c r="I4" s="61"/>
    </row>
    <row r="5" spans="1:11" s="45" customFormat="1">
      <c r="A5" s="61" t="s">
        <v>139</v>
      </c>
      <c r="B5" s="61"/>
      <c r="C5" s="61"/>
      <c r="D5" s="61"/>
      <c r="E5" s="61"/>
      <c r="F5" s="61"/>
      <c r="G5" s="61"/>
      <c r="H5" s="61"/>
      <c r="I5" s="61"/>
    </row>
    <row r="6" spans="1:11" ht="8.25" customHeight="1"/>
    <row r="7" spans="1:11" s="45" customFormat="1">
      <c r="A7" s="49" t="s">
        <v>9</v>
      </c>
      <c r="B7" s="49" t="s">
        <v>10</v>
      </c>
      <c r="C7" s="62" t="s">
        <v>136</v>
      </c>
      <c r="D7" s="62"/>
      <c r="E7" s="62"/>
      <c r="G7" s="62" t="s">
        <v>11</v>
      </c>
      <c r="H7" s="62"/>
      <c r="I7" s="62"/>
    </row>
    <row r="8" spans="1:11">
      <c r="A8" s="49">
        <v>1</v>
      </c>
      <c r="B8" s="52">
        <v>15</v>
      </c>
      <c r="C8" s="56"/>
      <c r="D8" s="57"/>
      <c r="E8" s="58"/>
      <c r="G8" s="65" t="s">
        <v>137</v>
      </c>
      <c r="H8" s="65"/>
      <c r="I8" s="65"/>
    </row>
    <row r="9" spans="1:11">
      <c r="A9" s="49">
        <v>2</v>
      </c>
      <c r="B9" s="53">
        <v>18</v>
      </c>
      <c r="C9" s="56"/>
      <c r="D9" s="57"/>
      <c r="E9" s="58"/>
    </row>
    <row r="10" spans="1:11" ht="15.75" customHeight="1">
      <c r="A10" s="49">
        <v>3</v>
      </c>
      <c r="B10" s="52">
        <v>22</v>
      </c>
      <c r="C10" s="56"/>
      <c r="D10" s="57"/>
      <c r="E10" s="58"/>
      <c r="G10" s="68"/>
      <c r="H10" s="68"/>
      <c r="I10" s="68"/>
    </row>
    <row r="11" spans="1:11" ht="15.75" customHeight="1">
      <c r="A11" s="49">
        <v>4</v>
      </c>
      <c r="B11" s="53">
        <v>44</v>
      </c>
      <c r="C11" s="56"/>
      <c r="D11" s="57"/>
      <c r="E11" s="58"/>
      <c r="G11" s="68"/>
      <c r="H11" s="68"/>
      <c r="I11" s="68"/>
      <c r="K11" s="55"/>
    </row>
    <row r="12" spans="1:11">
      <c r="A12" s="49">
        <v>5</v>
      </c>
      <c r="B12" s="52">
        <v>55</v>
      </c>
      <c r="C12" s="56"/>
      <c r="D12" s="57"/>
      <c r="E12" s="58"/>
      <c r="G12" s="68"/>
      <c r="H12" s="68"/>
      <c r="I12" s="68"/>
    </row>
    <row r="13" spans="1:11" ht="15.75" customHeight="1">
      <c r="A13" s="49">
        <v>6</v>
      </c>
      <c r="B13" s="53">
        <v>57</v>
      </c>
      <c r="C13" s="56"/>
      <c r="D13" s="57"/>
      <c r="E13" s="58"/>
      <c r="G13" s="69"/>
      <c r="H13" s="69"/>
      <c r="I13" s="69"/>
    </row>
    <row r="14" spans="1:11" ht="15.75" customHeight="1">
      <c r="A14" s="49">
        <v>7</v>
      </c>
      <c r="B14" s="52">
        <v>82</v>
      </c>
      <c r="C14" s="56"/>
      <c r="D14" s="57"/>
      <c r="E14" s="58"/>
      <c r="G14" s="68"/>
      <c r="H14" s="68"/>
      <c r="I14" s="68"/>
    </row>
    <row r="15" spans="1:11" ht="15.75" customHeight="1">
      <c r="A15" s="49">
        <v>8</v>
      </c>
      <c r="B15" s="53">
        <v>89</v>
      </c>
      <c r="C15" s="56"/>
      <c r="D15" s="57"/>
      <c r="E15" s="58"/>
      <c r="G15" s="68"/>
      <c r="H15" s="68"/>
      <c r="I15" s="68"/>
    </row>
    <row r="16" spans="1:11" ht="15.75" customHeight="1">
      <c r="A16" s="49">
        <v>9</v>
      </c>
      <c r="B16" s="52">
        <v>92</v>
      </c>
      <c r="C16" s="56"/>
      <c r="D16" s="57"/>
      <c r="E16" s="58"/>
      <c r="G16" s="68"/>
      <c r="H16" s="68"/>
      <c r="I16" s="68"/>
    </row>
    <row r="17" spans="1:9" ht="15.75" customHeight="1">
      <c r="A17" s="49">
        <v>10</v>
      </c>
      <c r="B17" s="53">
        <v>103</v>
      </c>
      <c r="C17" s="56"/>
      <c r="D17" s="57"/>
      <c r="E17" s="58"/>
      <c r="G17" s="68"/>
      <c r="H17" s="68"/>
      <c r="I17" s="68"/>
    </row>
    <row r="18" spans="1:9">
      <c r="A18" s="49">
        <v>11</v>
      </c>
      <c r="B18" s="52">
        <v>112</v>
      </c>
      <c r="C18" s="56"/>
      <c r="D18" s="57"/>
      <c r="E18" s="58"/>
      <c r="G18" s="54"/>
      <c r="H18" s="54"/>
      <c r="I18" s="54"/>
    </row>
    <row r="19" spans="1:9" ht="15.75" customHeight="1">
      <c r="A19" s="49">
        <v>12</v>
      </c>
      <c r="B19" s="53">
        <v>126</v>
      </c>
      <c r="C19" s="56"/>
      <c r="D19" s="57"/>
      <c r="E19" s="58"/>
      <c r="G19" s="60" t="s">
        <v>13</v>
      </c>
      <c r="H19" s="60"/>
      <c r="I19" s="60"/>
    </row>
    <row r="20" spans="1:9" ht="15.75" customHeight="1">
      <c r="A20" s="49">
        <v>13</v>
      </c>
      <c r="B20" s="52">
        <v>128</v>
      </c>
      <c r="C20" s="56"/>
      <c r="D20" s="57"/>
      <c r="E20" s="58"/>
      <c r="G20" s="60"/>
      <c r="H20" s="60"/>
      <c r="I20" s="60"/>
    </row>
    <row r="21" spans="1:9">
      <c r="A21" s="49">
        <v>14</v>
      </c>
      <c r="B21" s="53">
        <v>130</v>
      </c>
      <c r="C21" s="56"/>
      <c r="D21" s="57"/>
      <c r="E21" s="58"/>
    </row>
    <row r="22" spans="1:9" ht="15.75" customHeight="1">
      <c r="A22" s="49">
        <v>15</v>
      </c>
      <c r="B22" s="52">
        <v>146</v>
      </c>
      <c r="C22" s="56"/>
      <c r="D22" s="57"/>
      <c r="E22" s="58"/>
      <c r="G22" s="60" t="s">
        <v>12</v>
      </c>
      <c r="H22" s="60"/>
      <c r="I22" s="60"/>
    </row>
    <row r="23" spans="1:9" ht="15.75" customHeight="1">
      <c r="A23" s="49">
        <v>16</v>
      </c>
      <c r="B23" s="53">
        <v>151</v>
      </c>
      <c r="C23" s="56"/>
      <c r="D23" s="57"/>
      <c r="E23" s="58"/>
      <c r="G23" s="60"/>
      <c r="H23" s="60"/>
      <c r="I23" s="60"/>
    </row>
    <row r="24" spans="1:9">
      <c r="A24" s="49">
        <v>17</v>
      </c>
      <c r="B24" s="52">
        <v>153</v>
      </c>
      <c r="C24" s="56"/>
      <c r="D24" s="57"/>
      <c r="E24" s="58"/>
    </row>
    <row r="25" spans="1:9" ht="15.75" customHeight="1">
      <c r="A25" s="49">
        <v>18</v>
      </c>
      <c r="B25" s="53">
        <v>154</v>
      </c>
      <c r="C25" s="56"/>
      <c r="D25" s="57"/>
      <c r="E25" s="58"/>
      <c r="G25" s="60" t="s">
        <v>14</v>
      </c>
      <c r="H25" s="60"/>
      <c r="I25" s="60"/>
    </row>
    <row r="26" spans="1:9" ht="15.75" customHeight="1">
      <c r="A26" s="49">
        <v>19</v>
      </c>
      <c r="B26" s="52">
        <v>163</v>
      </c>
      <c r="C26" s="56"/>
      <c r="D26" s="57"/>
      <c r="E26" s="58"/>
      <c r="G26" s="60"/>
      <c r="H26" s="60"/>
      <c r="I26" s="60"/>
    </row>
    <row r="27" spans="1:9">
      <c r="A27" s="49">
        <v>20</v>
      </c>
      <c r="B27" s="53">
        <v>167</v>
      </c>
      <c r="C27" s="56"/>
      <c r="D27" s="57"/>
      <c r="E27" s="58"/>
    </row>
    <row r="28" spans="1:9" ht="15.75" customHeight="1">
      <c r="A28" s="49">
        <v>21</v>
      </c>
      <c r="B28" s="52">
        <v>244</v>
      </c>
      <c r="C28" s="56"/>
      <c r="D28" s="57"/>
      <c r="E28" s="58"/>
      <c r="G28" s="60" t="s">
        <v>15</v>
      </c>
      <c r="H28" s="60"/>
      <c r="I28" s="60"/>
    </row>
    <row r="29" spans="1:9">
      <c r="A29" s="49">
        <v>22</v>
      </c>
      <c r="B29" s="53">
        <v>298</v>
      </c>
      <c r="C29" s="56"/>
      <c r="D29" s="57"/>
      <c r="E29" s="58"/>
      <c r="G29" s="60"/>
      <c r="H29" s="60"/>
      <c r="I29" s="60"/>
    </row>
    <row r="30" spans="1:9">
      <c r="A30" s="49"/>
      <c r="B30" s="50"/>
      <c r="C30" s="56"/>
      <c r="D30" s="57"/>
      <c r="E30" s="58"/>
    </row>
    <row r="31" spans="1:9">
      <c r="A31" s="49"/>
      <c r="B31" s="50"/>
      <c r="C31" s="56"/>
      <c r="D31" s="57"/>
      <c r="E31" s="58"/>
      <c r="G31" s="60" t="s">
        <v>16</v>
      </c>
      <c r="H31" s="60"/>
      <c r="I31" s="60"/>
    </row>
    <row r="32" spans="1:9">
      <c r="A32" s="49"/>
      <c r="B32" s="50"/>
      <c r="C32" s="56"/>
      <c r="D32" s="57"/>
      <c r="E32" s="58"/>
      <c r="G32" s="60"/>
      <c r="H32" s="60"/>
      <c r="I32" s="60"/>
    </row>
    <row r="33" spans="1:9">
      <c r="A33" s="49"/>
      <c r="B33" s="50"/>
      <c r="C33" s="56"/>
      <c r="D33" s="57"/>
      <c r="E33" s="58"/>
    </row>
    <row r="34" spans="1:9" ht="15.75" customHeight="1">
      <c r="A34" s="49"/>
      <c r="B34" s="50"/>
      <c r="C34" s="56"/>
      <c r="D34" s="57"/>
      <c r="E34" s="58"/>
      <c r="G34" s="70" t="s">
        <v>22</v>
      </c>
      <c r="H34" s="70"/>
      <c r="I34" s="70"/>
    </row>
    <row r="35" spans="1:9" ht="15.75" customHeight="1">
      <c r="A35" s="49"/>
      <c r="B35" s="50"/>
      <c r="C35" s="56"/>
      <c r="D35" s="57"/>
      <c r="E35" s="58"/>
      <c r="G35" s="70"/>
      <c r="H35" s="70"/>
      <c r="I35" s="70"/>
    </row>
    <row r="36" spans="1:9" ht="15.75" customHeight="1">
      <c r="A36" s="49"/>
      <c r="B36" s="50"/>
      <c r="C36" s="56"/>
      <c r="D36" s="57"/>
      <c r="E36" s="58"/>
    </row>
    <row r="37" spans="1:9" ht="15.75" customHeight="1">
      <c r="A37" s="49"/>
      <c r="B37" s="50"/>
      <c r="C37" s="56"/>
      <c r="D37" s="57"/>
      <c r="E37" s="58"/>
      <c r="G37" s="67"/>
      <c r="H37" s="67"/>
      <c r="I37" s="67"/>
    </row>
    <row r="38" spans="1:9" ht="15.75" customHeight="1">
      <c r="A38" s="49"/>
      <c r="B38" s="50"/>
      <c r="C38" s="56"/>
      <c r="D38" s="57"/>
      <c r="E38" s="58"/>
      <c r="G38" s="67"/>
      <c r="H38" s="67"/>
      <c r="I38" s="67"/>
    </row>
    <row r="39" spans="1:9">
      <c r="A39" s="49"/>
      <c r="B39" s="50"/>
      <c r="C39" s="56"/>
      <c r="D39" s="57"/>
      <c r="E39" s="58"/>
      <c r="G39" s="67"/>
      <c r="H39" s="67"/>
      <c r="I39" s="67"/>
    </row>
    <row r="40" spans="1:9">
      <c r="A40" s="49"/>
      <c r="B40" s="50"/>
      <c r="C40" s="56"/>
      <c r="D40" s="57"/>
      <c r="E40" s="58"/>
      <c r="G40" s="67"/>
      <c r="H40" s="67"/>
      <c r="I40" s="67"/>
    </row>
    <row r="41" spans="1:9" ht="15.75" customHeight="1">
      <c r="A41" s="49"/>
      <c r="B41" s="50"/>
      <c r="C41" s="56"/>
      <c r="D41" s="57"/>
      <c r="E41" s="58"/>
      <c r="G41" s="54"/>
      <c r="H41" s="54"/>
      <c r="I41" s="54"/>
    </row>
    <row r="42" spans="1:9" ht="15.75" customHeight="1">
      <c r="A42" s="49"/>
      <c r="B42" s="50"/>
      <c r="C42" s="56"/>
      <c r="D42" s="57"/>
      <c r="E42" s="58"/>
      <c r="G42" s="64"/>
      <c r="H42" s="64"/>
      <c r="I42" s="64"/>
    </row>
    <row r="43" spans="1:9" ht="15.75" customHeight="1">
      <c r="A43" s="49"/>
      <c r="B43" s="50"/>
      <c r="C43" s="56"/>
      <c r="D43" s="57"/>
      <c r="E43" s="58"/>
      <c r="G43" s="64"/>
      <c r="H43" s="64"/>
      <c r="I43" s="64"/>
    </row>
    <row r="44" spans="1:9">
      <c r="A44" s="49"/>
      <c r="B44" s="50"/>
      <c r="C44" s="56"/>
      <c r="D44" s="57"/>
      <c r="E44" s="58"/>
      <c r="G44" s="64"/>
      <c r="H44" s="64"/>
      <c r="I44" s="64"/>
    </row>
    <row r="45" spans="1:9">
      <c r="A45" s="49"/>
      <c r="B45" s="50"/>
      <c r="C45" s="56"/>
      <c r="D45" s="57"/>
      <c r="E45" s="58"/>
    </row>
    <row r="46" spans="1:9">
      <c r="A46" s="49"/>
      <c r="B46" s="50"/>
      <c r="C46" s="56"/>
      <c r="D46" s="57"/>
      <c r="E46" s="58"/>
      <c r="G46" s="66"/>
      <c r="H46" s="66"/>
      <c r="I46" s="66"/>
    </row>
    <row r="47" spans="1:9">
      <c r="A47" s="49"/>
      <c r="B47" s="50"/>
      <c r="C47" s="56"/>
      <c r="D47" s="57"/>
      <c r="E47" s="58"/>
      <c r="G47" s="63"/>
      <c r="H47" s="63"/>
      <c r="I47" s="63"/>
    </row>
  </sheetData>
  <mergeCells count="58">
    <mergeCell ref="G46:I46"/>
    <mergeCell ref="G37:I40"/>
    <mergeCell ref="G10:I13"/>
    <mergeCell ref="G14:I17"/>
    <mergeCell ref="G28:I29"/>
    <mergeCell ref="G31:I32"/>
    <mergeCell ref="G34:I35"/>
    <mergeCell ref="G47:I47"/>
    <mergeCell ref="G42:I44"/>
    <mergeCell ref="C47:E47"/>
    <mergeCell ref="G7:I7"/>
    <mergeCell ref="G8:I8"/>
    <mergeCell ref="C42:E42"/>
    <mergeCell ref="C43:E43"/>
    <mergeCell ref="C44:E44"/>
    <mergeCell ref="C45:E45"/>
    <mergeCell ref="C46:E46"/>
    <mergeCell ref="C34:E34"/>
    <mergeCell ref="C23:E23"/>
    <mergeCell ref="C24:E24"/>
    <mergeCell ref="C25:E25"/>
    <mergeCell ref="C26:E26"/>
    <mergeCell ref="C27:E27"/>
    <mergeCell ref="A1:I2"/>
    <mergeCell ref="G19:I20"/>
    <mergeCell ref="G22:I23"/>
    <mergeCell ref="G25:I26"/>
    <mergeCell ref="C29:E29"/>
    <mergeCell ref="C28:E28"/>
    <mergeCell ref="C17:E17"/>
    <mergeCell ref="C18:E18"/>
    <mergeCell ref="C19:E19"/>
    <mergeCell ref="C20:E20"/>
    <mergeCell ref="C21:E21"/>
    <mergeCell ref="C22:E22"/>
    <mergeCell ref="C16:E16"/>
    <mergeCell ref="A4:I4"/>
    <mergeCell ref="A5:I5"/>
    <mergeCell ref="C7:E7"/>
    <mergeCell ref="C8:E8"/>
    <mergeCell ref="C9:E9"/>
    <mergeCell ref="C10:E10"/>
    <mergeCell ref="C11:E11"/>
    <mergeCell ref="C12:E12"/>
    <mergeCell ref="C13:E13"/>
    <mergeCell ref="C14:E14"/>
    <mergeCell ref="C15:E15"/>
    <mergeCell ref="C41:E41"/>
    <mergeCell ref="C33:E33"/>
    <mergeCell ref="C32:E32"/>
    <mergeCell ref="C31:E31"/>
    <mergeCell ref="C30:E30"/>
    <mergeCell ref="C40:E40"/>
    <mergeCell ref="C39:E39"/>
    <mergeCell ref="C38:E38"/>
    <mergeCell ref="C37:E37"/>
    <mergeCell ref="C36:E36"/>
    <mergeCell ref="C35:E35"/>
  </mergeCells>
  <hyperlinks>
    <hyperlink ref="G19:I20" location="'HAYAT BİLGİSİ'!A1" display="HAYAT BİLGİSİ"/>
    <hyperlink ref="G22:I23" location="TÜRKÇE!A1" display="TÜRKÇE"/>
    <hyperlink ref="G25:I26" location="MATEMATİK!A1" display="MATEMATİK"/>
    <hyperlink ref="G28:I29" location="'GÖRSEL SANATLAR'!A1" display="GÖRSEL SANATLAR"/>
    <hyperlink ref="G31:I32" location="MÜZİK!A1" display="MÜZİK"/>
    <hyperlink ref="G34:I35" location="'BEDEN EĞİTİMİ'!A1" display="BEDEN EĞİTİMİ"/>
  </hyperlink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K55"/>
  <sheetViews>
    <sheetView topLeftCell="A26" zoomScale="70" zoomScaleNormal="70" workbookViewId="0">
      <selection activeCell="E49" sqref="E49"/>
    </sheetView>
  </sheetViews>
  <sheetFormatPr defaultRowHeight="12.75"/>
  <cols>
    <col min="1" max="1" width="4.42578125" style="3" customWidth="1"/>
    <col min="2" max="2" width="3.5703125" style="6" customWidth="1"/>
    <col min="3" max="3" width="10.5703125" style="4" customWidth="1"/>
    <col min="4" max="4" width="0.7109375" style="3" hidden="1" customWidth="1"/>
    <col min="5" max="5" width="40.7109375" style="3" customWidth="1"/>
    <col min="6" max="34" width="5.140625" style="3" customWidth="1"/>
    <col min="35" max="35" width="4.5703125" style="3" customWidth="1"/>
    <col min="36" max="36" width="4.42578125" style="3" customWidth="1"/>
    <col min="37" max="37" width="19.42578125" style="6" customWidth="1"/>
    <col min="38" max="41" width="3" style="3" customWidth="1"/>
    <col min="42" max="16384" width="9.140625" style="3"/>
  </cols>
  <sheetData>
    <row r="1" spans="2:37" ht="18.600000000000001" customHeight="1">
      <c r="B1" s="71" t="str">
        <f>ANASAYFA!A4</f>
        <v>ORHANELİ FEVZİPAŞA İLKOKULU 2022-2023 EĞİTİM ÖĞRETİM YILI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</row>
    <row r="2" spans="2:37" ht="12.75" hidden="1" customHeight="1"/>
    <row r="3" spans="2:37" ht="21.6" customHeight="1" thickBot="1">
      <c r="B3" s="75" t="str">
        <f>ANASAYFA!A5</f>
        <v>1-A Sınıfı 2. Dönem Kazanım Değerlendirme Ölçekleri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51"/>
      <c r="O3" s="51"/>
      <c r="P3" s="51"/>
      <c r="Q3" s="51"/>
      <c r="R3" s="51"/>
      <c r="S3" s="76" t="s">
        <v>17</v>
      </c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</row>
    <row r="4" spans="2:37" ht="0.6" customHeight="1" thickBot="1">
      <c r="B4" s="16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9"/>
    </row>
    <row r="5" spans="2:37" ht="130.5" customHeight="1" thickBot="1">
      <c r="B5" s="25" t="s">
        <v>4</v>
      </c>
      <c r="C5" s="26" t="s">
        <v>3</v>
      </c>
      <c r="D5" s="27"/>
      <c r="E5" s="32" t="s">
        <v>1</v>
      </c>
      <c r="F5" s="28" t="s">
        <v>24</v>
      </c>
      <c r="G5" s="28" t="s">
        <v>25</v>
      </c>
      <c r="H5" s="28" t="s">
        <v>26</v>
      </c>
      <c r="I5" s="28" t="s">
        <v>27</v>
      </c>
      <c r="J5" s="28" t="s">
        <v>28</v>
      </c>
      <c r="K5" s="28" t="s">
        <v>29</v>
      </c>
      <c r="L5" s="28" t="s">
        <v>30</v>
      </c>
      <c r="M5" s="28" t="s">
        <v>31</v>
      </c>
      <c r="N5" s="28" t="s">
        <v>32</v>
      </c>
      <c r="O5" s="28" t="s">
        <v>33</v>
      </c>
      <c r="P5" s="28" t="s">
        <v>34</v>
      </c>
      <c r="Q5" s="28" t="s">
        <v>35</v>
      </c>
      <c r="R5" s="28" t="s">
        <v>36</v>
      </c>
      <c r="S5" s="28" t="s">
        <v>37</v>
      </c>
      <c r="T5" s="28" t="s">
        <v>38</v>
      </c>
      <c r="U5" s="28" t="s">
        <v>39</v>
      </c>
      <c r="V5" s="28" t="s">
        <v>40</v>
      </c>
      <c r="W5" s="28" t="s">
        <v>41</v>
      </c>
      <c r="X5" s="28" t="s">
        <v>42</v>
      </c>
      <c r="Y5" s="28" t="s">
        <v>43</v>
      </c>
      <c r="Z5" s="28" t="s">
        <v>44</v>
      </c>
      <c r="AA5" s="28" t="s">
        <v>45</v>
      </c>
      <c r="AB5" s="28" t="s">
        <v>46</v>
      </c>
      <c r="AC5" s="28" t="s">
        <v>47</v>
      </c>
      <c r="AD5" s="28" t="s">
        <v>48</v>
      </c>
      <c r="AE5" s="28" t="s">
        <v>49</v>
      </c>
      <c r="AF5" s="28" t="s">
        <v>50</v>
      </c>
      <c r="AG5" s="28" t="s">
        <v>51</v>
      </c>
      <c r="AH5" s="28" t="s">
        <v>52</v>
      </c>
      <c r="AI5" s="29" t="s">
        <v>2</v>
      </c>
      <c r="AJ5" s="29" t="s">
        <v>8</v>
      </c>
      <c r="AK5" s="30" t="s">
        <v>5</v>
      </c>
    </row>
    <row r="6" spans="2:37" ht="16.5" customHeight="1" thickBot="1">
      <c r="B6" s="40">
        <f>ANASAYFA!A8</f>
        <v>1</v>
      </c>
      <c r="C6" s="33">
        <f>ANASAYFA!B8</f>
        <v>15</v>
      </c>
      <c r="D6" s="34"/>
      <c r="E6" s="35">
        <f>ANASAYFA!C8</f>
        <v>0</v>
      </c>
      <c r="F6" s="20">
        <v>3</v>
      </c>
      <c r="G6" s="21">
        <v>3</v>
      </c>
      <c r="H6" s="21">
        <v>3</v>
      </c>
      <c r="I6" s="21">
        <v>3</v>
      </c>
      <c r="J6" s="21">
        <v>3</v>
      </c>
      <c r="K6" s="21">
        <v>3</v>
      </c>
      <c r="L6" s="21">
        <v>3</v>
      </c>
      <c r="M6" s="21">
        <v>3</v>
      </c>
      <c r="N6" s="21">
        <v>3</v>
      </c>
      <c r="O6" s="21">
        <v>3</v>
      </c>
      <c r="P6" s="21">
        <v>3</v>
      </c>
      <c r="Q6" s="21">
        <v>3</v>
      </c>
      <c r="R6" s="21">
        <v>3</v>
      </c>
      <c r="S6" s="21">
        <v>3</v>
      </c>
      <c r="T6" s="21">
        <v>3</v>
      </c>
      <c r="U6" s="21">
        <v>3</v>
      </c>
      <c r="V6" s="21">
        <v>3</v>
      </c>
      <c r="W6" s="21">
        <v>3</v>
      </c>
      <c r="X6" s="21">
        <v>3</v>
      </c>
      <c r="Y6" s="21">
        <v>3</v>
      </c>
      <c r="Z6" s="21">
        <v>3</v>
      </c>
      <c r="AA6" s="21">
        <v>3</v>
      </c>
      <c r="AB6" s="21">
        <v>3</v>
      </c>
      <c r="AC6" s="21">
        <v>3</v>
      </c>
      <c r="AD6" s="21">
        <v>3</v>
      </c>
      <c r="AE6" s="21">
        <v>3</v>
      </c>
      <c r="AF6" s="21">
        <v>3</v>
      </c>
      <c r="AG6" s="21">
        <v>3</v>
      </c>
      <c r="AH6" s="21">
        <v>3</v>
      </c>
      <c r="AI6" s="22">
        <f>SUM(F6:AH6)</f>
        <v>87</v>
      </c>
      <c r="AJ6" s="23">
        <f xml:space="preserve"> (PRODUCT(AI6,3))/87</f>
        <v>3</v>
      </c>
      <c r="AK6" s="24" t="str">
        <f>IF(AJ6&gt;=2.5,"Çok İyi",IF(AJ6&gt;=1.5,"İyi",IF(AJ6&lt;1.5,"Geliştirilmeli",)))</f>
        <v>Çok İyi</v>
      </c>
    </row>
    <row r="7" spans="2:37" ht="18.75" customHeight="1" thickBot="1">
      <c r="B7" s="41">
        <f>ANASAYFA!A9</f>
        <v>2</v>
      </c>
      <c r="C7" s="36">
        <f>ANASAYFA!B9</f>
        <v>18</v>
      </c>
      <c r="D7" s="37"/>
      <c r="E7" s="38">
        <f>ANASAYFA!C9</f>
        <v>0</v>
      </c>
      <c r="F7" s="31">
        <v>3</v>
      </c>
      <c r="G7" s="31">
        <v>3</v>
      </c>
      <c r="H7" s="31">
        <v>3</v>
      </c>
      <c r="I7" s="31">
        <v>3</v>
      </c>
      <c r="J7" s="31">
        <v>3</v>
      </c>
      <c r="K7" s="31">
        <v>3</v>
      </c>
      <c r="L7" s="31">
        <v>3</v>
      </c>
      <c r="M7" s="31">
        <v>3</v>
      </c>
      <c r="N7" s="31">
        <v>3</v>
      </c>
      <c r="O7" s="31">
        <v>3</v>
      </c>
      <c r="P7" s="31">
        <v>3</v>
      </c>
      <c r="Q7" s="31">
        <v>3</v>
      </c>
      <c r="R7" s="31">
        <v>3</v>
      </c>
      <c r="S7" s="31">
        <v>3</v>
      </c>
      <c r="T7" s="31">
        <v>3</v>
      </c>
      <c r="U7" s="31">
        <v>3</v>
      </c>
      <c r="V7" s="31">
        <v>3</v>
      </c>
      <c r="W7" s="31">
        <v>3</v>
      </c>
      <c r="X7" s="31">
        <v>3</v>
      </c>
      <c r="Y7" s="31">
        <v>3</v>
      </c>
      <c r="Z7" s="31">
        <v>3</v>
      </c>
      <c r="AA7" s="31">
        <v>3</v>
      </c>
      <c r="AB7" s="31">
        <v>3</v>
      </c>
      <c r="AC7" s="31">
        <v>3</v>
      </c>
      <c r="AD7" s="31">
        <v>3</v>
      </c>
      <c r="AE7" s="31">
        <v>3</v>
      </c>
      <c r="AF7" s="31">
        <v>3</v>
      </c>
      <c r="AG7" s="31">
        <v>3</v>
      </c>
      <c r="AH7" s="31">
        <v>3</v>
      </c>
      <c r="AI7" s="42">
        <f t="shared" ref="AI7:AI27" si="0">SUM(F7:AH7)</f>
        <v>87</v>
      </c>
      <c r="AJ7" s="43">
        <f xml:space="preserve"> (PRODUCT(AI7,3))/87</f>
        <v>3</v>
      </c>
      <c r="AK7" s="30" t="str">
        <f t="shared" ref="AK7:AK27" si="1">IF(AJ7&gt;=2.5,"Çok İyi",IF(AJ7&gt;=1.5,"İyi",IF(AJ7&lt;1.5,"Geliştirilmeli",)))</f>
        <v>Çok İyi</v>
      </c>
    </row>
    <row r="8" spans="2:37" ht="15" customHeight="1" thickBot="1">
      <c r="B8" s="40">
        <f>ANASAYFA!A10</f>
        <v>3</v>
      </c>
      <c r="C8" s="33">
        <f>ANASAYFA!B10</f>
        <v>22</v>
      </c>
      <c r="D8" s="34"/>
      <c r="E8" s="35">
        <f>ANASAYFA!C10</f>
        <v>0</v>
      </c>
      <c r="F8" s="20">
        <v>3</v>
      </c>
      <c r="G8" s="21">
        <v>3</v>
      </c>
      <c r="H8" s="21">
        <v>3</v>
      </c>
      <c r="I8" s="21">
        <v>3</v>
      </c>
      <c r="J8" s="21">
        <v>3</v>
      </c>
      <c r="K8" s="21">
        <v>3</v>
      </c>
      <c r="L8" s="21">
        <v>3</v>
      </c>
      <c r="M8" s="21">
        <v>3</v>
      </c>
      <c r="N8" s="21">
        <v>3</v>
      </c>
      <c r="O8" s="21">
        <v>3</v>
      </c>
      <c r="P8" s="21">
        <v>3</v>
      </c>
      <c r="Q8" s="21">
        <v>3</v>
      </c>
      <c r="R8" s="21">
        <v>3</v>
      </c>
      <c r="S8" s="21">
        <v>3</v>
      </c>
      <c r="T8" s="21">
        <v>3</v>
      </c>
      <c r="U8" s="21">
        <v>3</v>
      </c>
      <c r="V8" s="21">
        <v>3</v>
      </c>
      <c r="W8" s="21">
        <v>3</v>
      </c>
      <c r="X8" s="21">
        <v>3</v>
      </c>
      <c r="Y8" s="21">
        <v>3</v>
      </c>
      <c r="Z8" s="21">
        <v>3</v>
      </c>
      <c r="AA8" s="21">
        <v>3</v>
      </c>
      <c r="AB8" s="21">
        <v>3</v>
      </c>
      <c r="AC8" s="21">
        <v>3</v>
      </c>
      <c r="AD8" s="21">
        <v>3</v>
      </c>
      <c r="AE8" s="21">
        <v>3</v>
      </c>
      <c r="AF8" s="21">
        <v>3</v>
      </c>
      <c r="AG8" s="21">
        <v>3</v>
      </c>
      <c r="AH8" s="21">
        <v>3</v>
      </c>
      <c r="AI8" s="22">
        <f t="shared" si="0"/>
        <v>87</v>
      </c>
      <c r="AJ8" s="23">
        <f t="shared" ref="AJ8:AJ27" si="2" xml:space="preserve"> (PRODUCT(AI8,3))/87</f>
        <v>3</v>
      </c>
      <c r="AK8" s="24" t="str">
        <f t="shared" si="1"/>
        <v>Çok İyi</v>
      </c>
    </row>
    <row r="9" spans="2:37" ht="16.5" customHeight="1" thickBot="1">
      <c r="B9" s="41">
        <f>ANASAYFA!A11</f>
        <v>4</v>
      </c>
      <c r="C9" s="36">
        <f>ANASAYFA!B11</f>
        <v>44</v>
      </c>
      <c r="D9" s="37"/>
      <c r="E9" s="38">
        <f>ANASAYFA!C11</f>
        <v>0</v>
      </c>
      <c r="F9" s="31">
        <v>3</v>
      </c>
      <c r="G9" s="31">
        <v>3</v>
      </c>
      <c r="H9" s="31">
        <v>3</v>
      </c>
      <c r="I9" s="31">
        <v>3</v>
      </c>
      <c r="J9" s="31">
        <v>3</v>
      </c>
      <c r="K9" s="31">
        <v>3</v>
      </c>
      <c r="L9" s="31">
        <v>3</v>
      </c>
      <c r="M9" s="31">
        <v>3</v>
      </c>
      <c r="N9" s="31">
        <v>3</v>
      </c>
      <c r="O9" s="31">
        <v>3</v>
      </c>
      <c r="P9" s="31">
        <v>3</v>
      </c>
      <c r="Q9" s="31">
        <v>3</v>
      </c>
      <c r="R9" s="31">
        <v>3</v>
      </c>
      <c r="S9" s="31">
        <v>3</v>
      </c>
      <c r="T9" s="31">
        <v>3</v>
      </c>
      <c r="U9" s="31">
        <v>3</v>
      </c>
      <c r="V9" s="31">
        <v>3</v>
      </c>
      <c r="W9" s="31">
        <v>3</v>
      </c>
      <c r="X9" s="31">
        <v>3</v>
      </c>
      <c r="Y9" s="31">
        <v>3</v>
      </c>
      <c r="Z9" s="31">
        <v>3</v>
      </c>
      <c r="AA9" s="31">
        <v>3</v>
      </c>
      <c r="AB9" s="31">
        <v>3</v>
      </c>
      <c r="AC9" s="31">
        <v>3</v>
      </c>
      <c r="AD9" s="31">
        <v>3</v>
      </c>
      <c r="AE9" s="31">
        <v>3</v>
      </c>
      <c r="AF9" s="31">
        <v>3</v>
      </c>
      <c r="AG9" s="31">
        <v>3</v>
      </c>
      <c r="AH9" s="31">
        <v>3</v>
      </c>
      <c r="AI9" s="42">
        <f t="shared" si="0"/>
        <v>87</v>
      </c>
      <c r="AJ9" s="43">
        <f t="shared" si="2"/>
        <v>3</v>
      </c>
      <c r="AK9" s="30" t="str">
        <f t="shared" si="1"/>
        <v>Çok İyi</v>
      </c>
    </row>
    <row r="10" spans="2:37" ht="17.25" customHeight="1" thickBot="1">
      <c r="B10" s="40">
        <f>ANASAYFA!A12</f>
        <v>5</v>
      </c>
      <c r="C10" s="33">
        <f>ANASAYFA!B12</f>
        <v>55</v>
      </c>
      <c r="D10" s="34"/>
      <c r="E10" s="35">
        <f>ANASAYFA!C12</f>
        <v>0</v>
      </c>
      <c r="F10" s="20">
        <v>3</v>
      </c>
      <c r="G10" s="21">
        <v>3</v>
      </c>
      <c r="H10" s="21">
        <v>3</v>
      </c>
      <c r="I10" s="21">
        <v>3</v>
      </c>
      <c r="J10" s="21">
        <v>3</v>
      </c>
      <c r="K10" s="21">
        <v>3</v>
      </c>
      <c r="L10" s="21">
        <v>3</v>
      </c>
      <c r="M10" s="21">
        <v>3</v>
      </c>
      <c r="N10" s="21">
        <v>3</v>
      </c>
      <c r="O10" s="21">
        <v>3</v>
      </c>
      <c r="P10" s="21">
        <v>3</v>
      </c>
      <c r="Q10" s="21">
        <v>3</v>
      </c>
      <c r="R10" s="21">
        <v>3</v>
      </c>
      <c r="S10" s="21">
        <v>3</v>
      </c>
      <c r="T10" s="21">
        <v>3</v>
      </c>
      <c r="U10" s="21">
        <v>3</v>
      </c>
      <c r="V10" s="21">
        <v>3</v>
      </c>
      <c r="W10" s="21">
        <v>3</v>
      </c>
      <c r="X10" s="21">
        <v>3</v>
      </c>
      <c r="Y10" s="21">
        <v>3</v>
      </c>
      <c r="Z10" s="21">
        <v>3</v>
      </c>
      <c r="AA10" s="21">
        <v>3</v>
      </c>
      <c r="AB10" s="21">
        <v>3</v>
      </c>
      <c r="AC10" s="21">
        <v>3</v>
      </c>
      <c r="AD10" s="21">
        <v>3</v>
      </c>
      <c r="AE10" s="21">
        <v>3</v>
      </c>
      <c r="AF10" s="21">
        <v>3</v>
      </c>
      <c r="AG10" s="21">
        <v>3</v>
      </c>
      <c r="AH10" s="21">
        <v>3</v>
      </c>
      <c r="AI10" s="22">
        <f t="shared" si="0"/>
        <v>87</v>
      </c>
      <c r="AJ10" s="23">
        <f t="shared" si="2"/>
        <v>3</v>
      </c>
      <c r="AK10" s="24" t="str">
        <f t="shared" si="1"/>
        <v>Çok İyi</v>
      </c>
    </row>
    <row r="11" spans="2:37" ht="18.75" customHeight="1" thickBot="1">
      <c r="B11" s="41">
        <f>ANASAYFA!A13</f>
        <v>6</v>
      </c>
      <c r="C11" s="36">
        <f>ANASAYFA!B13</f>
        <v>57</v>
      </c>
      <c r="D11" s="37"/>
      <c r="E11" s="38">
        <f>ANASAYFA!C13</f>
        <v>0</v>
      </c>
      <c r="F11" s="31">
        <v>3</v>
      </c>
      <c r="G11" s="31">
        <v>3</v>
      </c>
      <c r="H11" s="31">
        <v>3</v>
      </c>
      <c r="I11" s="31">
        <v>3</v>
      </c>
      <c r="J11" s="31">
        <v>3</v>
      </c>
      <c r="K11" s="31">
        <v>3</v>
      </c>
      <c r="L11" s="31">
        <v>3</v>
      </c>
      <c r="M11" s="31">
        <v>3</v>
      </c>
      <c r="N11" s="31">
        <v>3</v>
      </c>
      <c r="O11" s="31">
        <v>3</v>
      </c>
      <c r="P11" s="31">
        <v>3</v>
      </c>
      <c r="Q11" s="31">
        <v>3</v>
      </c>
      <c r="R11" s="31">
        <v>3</v>
      </c>
      <c r="S11" s="31">
        <v>3</v>
      </c>
      <c r="T11" s="31">
        <v>3</v>
      </c>
      <c r="U11" s="31">
        <v>3</v>
      </c>
      <c r="V11" s="31">
        <v>3</v>
      </c>
      <c r="W11" s="31">
        <v>3</v>
      </c>
      <c r="X11" s="31">
        <v>3</v>
      </c>
      <c r="Y11" s="31">
        <v>3</v>
      </c>
      <c r="Z11" s="31">
        <v>3</v>
      </c>
      <c r="AA11" s="31">
        <v>3</v>
      </c>
      <c r="AB11" s="31">
        <v>3</v>
      </c>
      <c r="AC11" s="31">
        <v>3</v>
      </c>
      <c r="AD11" s="31">
        <v>3</v>
      </c>
      <c r="AE11" s="31">
        <v>3</v>
      </c>
      <c r="AF11" s="31">
        <v>3</v>
      </c>
      <c r="AG11" s="31">
        <v>3</v>
      </c>
      <c r="AH11" s="31">
        <v>3</v>
      </c>
      <c r="AI11" s="42">
        <f t="shared" si="0"/>
        <v>87</v>
      </c>
      <c r="AJ11" s="43">
        <f t="shared" si="2"/>
        <v>3</v>
      </c>
      <c r="AK11" s="30" t="str">
        <f t="shared" si="1"/>
        <v>Çok İyi</v>
      </c>
    </row>
    <row r="12" spans="2:37" ht="18.75" customHeight="1" thickBot="1">
      <c r="B12" s="40">
        <f>ANASAYFA!A14</f>
        <v>7</v>
      </c>
      <c r="C12" s="33">
        <f>ANASAYFA!B14</f>
        <v>82</v>
      </c>
      <c r="D12" s="34"/>
      <c r="E12" s="35">
        <f>ANASAYFA!C14</f>
        <v>0</v>
      </c>
      <c r="F12" s="20">
        <v>3</v>
      </c>
      <c r="G12" s="21">
        <v>3</v>
      </c>
      <c r="H12" s="21">
        <v>3</v>
      </c>
      <c r="I12" s="21">
        <v>3</v>
      </c>
      <c r="J12" s="21">
        <v>3</v>
      </c>
      <c r="K12" s="21">
        <v>3</v>
      </c>
      <c r="L12" s="21">
        <v>3</v>
      </c>
      <c r="M12" s="21">
        <v>3</v>
      </c>
      <c r="N12" s="21">
        <v>3</v>
      </c>
      <c r="O12" s="21">
        <v>3</v>
      </c>
      <c r="P12" s="21">
        <v>3</v>
      </c>
      <c r="Q12" s="21">
        <v>3</v>
      </c>
      <c r="R12" s="21">
        <v>3</v>
      </c>
      <c r="S12" s="21">
        <v>3</v>
      </c>
      <c r="T12" s="21">
        <v>3</v>
      </c>
      <c r="U12" s="21">
        <v>3</v>
      </c>
      <c r="V12" s="21">
        <v>3</v>
      </c>
      <c r="W12" s="21">
        <v>3</v>
      </c>
      <c r="X12" s="21">
        <v>3</v>
      </c>
      <c r="Y12" s="21">
        <v>3</v>
      </c>
      <c r="Z12" s="21">
        <v>3</v>
      </c>
      <c r="AA12" s="21">
        <v>3</v>
      </c>
      <c r="AB12" s="21">
        <v>3</v>
      </c>
      <c r="AC12" s="21">
        <v>3</v>
      </c>
      <c r="AD12" s="21">
        <v>3</v>
      </c>
      <c r="AE12" s="21">
        <v>3</v>
      </c>
      <c r="AF12" s="21">
        <v>3</v>
      </c>
      <c r="AG12" s="21">
        <v>3</v>
      </c>
      <c r="AH12" s="21">
        <v>3</v>
      </c>
      <c r="AI12" s="22">
        <f t="shared" si="0"/>
        <v>87</v>
      </c>
      <c r="AJ12" s="23">
        <f t="shared" si="2"/>
        <v>3</v>
      </c>
      <c r="AK12" s="24" t="str">
        <f t="shared" si="1"/>
        <v>Çok İyi</v>
      </c>
    </row>
    <row r="13" spans="2:37" ht="17.25" customHeight="1" thickBot="1">
      <c r="B13" s="41">
        <f>ANASAYFA!A15</f>
        <v>8</v>
      </c>
      <c r="C13" s="36">
        <f>ANASAYFA!B15</f>
        <v>89</v>
      </c>
      <c r="D13" s="37"/>
      <c r="E13" s="38">
        <f>ANASAYFA!C15</f>
        <v>0</v>
      </c>
      <c r="F13" s="31">
        <v>3</v>
      </c>
      <c r="G13" s="31">
        <v>3</v>
      </c>
      <c r="H13" s="31">
        <v>3</v>
      </c>
      <c r="I13" s="31">
        <v>3</v>
      </c>
      <c r="J13" s="31">
        <v>3</v>
      </c>
      <c r="K13" s="31">
        <v>3</v>
      </c>
      <c r="L13" s="31">
        <v>3</v>
      </c>
      <c r="M13" s="31">
        <v>3</v>
      </c>
      <c r="N13" s="31">
        <v>3</v>
      </c>
      <c r="O13" s="31">
        <v>3</v>
      </c>
      <c r="P13" s="31">
        <v>3</v>
      </c>
      <c r="Q13" s="31">
        <v>3</v>
      </c>
      <c r="R13" s="31">
        <v>3</v>
      </c>
      <c r="S13" s="31">
        <v>3</v>
      </c>
      <c r="T13" s="31">
        <v>3</v>
      </c>
      <c r="U13" s="31">
        <v>3</v>
      </c>
      <c r="V13" s="31">
        <v>3</v>
      </c>
      <c r="W13" s="31">
        <v>3</v>
      </c>
      <c r="X13" s="31">
        <v>3</v>
      </c>
      <c r="Y13" s="31">
        <v>3</v>
      </c>
      <c r="Z13" s="31">
        <v>3</v>
      </c>
      <c r="AA13" s="31">
        <v>3</v>
      </c>
      <c r="AB13" s="31">
        <v>3</v>
      </c>
      <c r="AC13" s="31">
        <v>3</v>
      </c>
      <c r="AD13" s="31">
        <v>3</v>
      </c>
      <c r="AE13" s="31">
        <v>3</v>
      </c>
      <c r="AF13" s="31">
        <v>3</v>
      </c>
      <c r="AG13" s="31">
        <v>3</v>
      </c>
      <c r="AH13" s="31">
        <v>3</v>
      </c>
      <c r="AI13" s="42">
        <f t="shared" si="0"/>
        <v>87</v>
      </c>
      <c r="AJ13" s="43">
        <f t="shared" si="2"/>
        <v>3</v>
      </c>
      <c r="AK13" s="30" t="str">
        <f t="shared" si="1"/>
        <v>Çok İyi</v>
      </c>
    </row>
    <row r="14" spans="2:37" ht="16.5" customHeight="1" thickBot="1">
      <c r="B14" s="40">
        <f>ANASAYFA!A16</f>
        <v>9</v>
      </c>
      <c r="C14" s="33">
        <f>ANASAYFA!B16</f>
        <v>92</v>
      </c>
      <c r="D14" s="34"/>
      <c r="E14" s="35">
        <f>ANASAYFA!C16</f>
        <v>0</v>
      </c>
      <c r="F14" s="20">
        <v>3</v>
      </c>
      <c r="G14" s="21">
        <v>3</v>
      </c>
      <c r="H14" s="21">
        <v>3</v>
      </c>
      <c r="I14" s="21">
        <v>3</v>
      </c>
      <c r="J14" s="21">
        <v>3</v>
      </c>
      <c r="K14" s="21">
        <v>3</v>
      </c>
      <c r="L14" s="21">
        <v>3</v>
      </c>
      <c r="M14" s="21">
        <v>3</v>
      </c>
      <c r="N14" s="21">
        <v>3</v>
      </c>
      <c r="O14" s="21">
        <v>3</v>
      </c>
      <c r="P14" s="21">
        <v>3</v>
      </c>
      <c r="Q14" s="21">
        <v>3</v>
      </c>
      <c r="R14" s="21">
        <v>3</v>
      </c>
      <c r="S14" s="21">
        <v>3</v>
      </c>
      <c r="T14" s="21">
        <v>3</v>
      </c>
      <c r="U14" s="21">
        <v>3</v>
      </c>
      <c r="V14" s="21">
        <v>3</v>
      </c>
      <c r="W14" s="21">
        <v>3</v>
      </c>
      <c r="X14" s="21">
        <v>3</v>
      </c>
      <c r="Y14" s="21">
        <v>3</v>
      </c>
      <c r="Z14" s="21">
        <v>3</v>
      </c>
      <c r="AA14" s="21">
        <v>3</v>
      </c>
      <c r="AB14" s="21">
        <v>3</v>
      </c>
      <c r="AC14" s="21">
        <v>3</v>
      </c>
      <c r="AD14" s="21">
        <v>3</v>
      </c>
      <c r="AE14" s="21">
        <v>3</v>
      </c>
      <c r="AF14" s="21">
        <v>3</v>
      </c>
      <c r="AG14" s="21">
        <v>3</v>
      </c>
      <c r="AH14" s="21">
        <v>3</v>
      </c>
      <c r="AI14" s="22">
        <f t="shared" si="0"/>
        <v>87</v>
      </c>
      <c r="AJ14" s="23">
        <f t="shared" si="2"/>
        <v>3</v>
      </c>
      <c r="AK14" s="24" t="str">
        <f t="shared" si="1"/>
        <v>Çok İyi</v>
      </c>
    </row>
    <row r="15" spans="2:37" ht="16.5" customHeight="1" thickBot="1">
      <c r="B15" s="41">
        <f>ANASAYFA!A17</f>
        <v>10</v>
      </c>
      <c r="C15" s="36">
        <f>ANASAYFA!B17</f>
        <v>103</v>
      </c>
      <c r="D15" s="37"/>
      <c r="E15" s="38">
        <f>ANASAYFA!C17</f>
        <v>0</v>
      </c>
      <c r="F15" s="31">
        <v>3</v>
      </c>
      <c r="G15" s="31">
        <v>3</v>
      </c>
      <c r="H15" s="31">
        <v>3</v>
      </c>
      <c r="I15" s="31">
        <v>3</v>
      </c>
      <c r="J15" s="31">
        <v>3</v>
      </c>
      <c r="K15" s="31">
        <v>3</v>
      </c>
      <c r="L15" s="31">
        <v>3</v>
      </c>
      <c r="M15" s="31">
        <v>3</v>
      </c>
      <c r="N15" s="31">
        <v>3</v>
      </c>
      <c r="O15" s="31">
        <v>3</v>
      </c>
      <c r="P15" s="31">
        <v>3</v>
      </c>
      <c r="Q15" s="31">
        <v>3</v>
      </c>
      <c r="R15" s="31">
        <v>3</v>
      </c>
      <c r="S15" s="31">
        <v>3</v>
      </c>
      <c r="T15" s="31">
        <v>3</v>
      </c>
      <c r="U15" s="31">
        <v>3</v>
      </c>
      <c r="V15" s="31">
        <v>3</v>
      </c>
      <c r="W15" s="31">
        <v>3</v>
      </c>
      <c r="X15" s="31">
        <v>3</v>
      </c>
      <c r="Y15" s="31">
        <v>3</v>
      </c>
      <c r="Z15" s="31">
        <v>3</v>
      </c>
      <c r="AA15" s="31">
        <v>3</v>
      </c>
      <c r="AB15" s="31">
        <v>3</v>
      </c>
      <c r="AC15" s="31">
        <v>3</v>
      </c>
      <c r="AD15" s="31">
        <v>3</v>
      </c>
      <c r="AE15" s="31">
        <v>3</v>
      </c>
      <c r="AF15" s="31">
        <v>3</v>
      </c>
      <c r="AG15" s="31">
        <v>3</v>
      </c>
      <c r="AH15" s="31">
        <v>3</v>
      </c>
      <c r="AI15" s="42">
        <f t="shared" si="0"/>
        <v>87</v>
      </c>
      <c r="AJ15" s="43">
        <f t="shared" si="2"/>
        <v>3</v>
      </c>
      <c r="AK15" s="30" t="str">
        <f t="shared" si="1"/>
        <v>Çok İyi</v>
      </c>
    </row>
    <row r="16" spans="2:37" ht="15.75" customHeight="1" thickBot="1">
      <c r="B16" s="40">
        <f>ANASAYFA!A18</f>
        <v>11</v>
      </c>
      <c r="C16" s="33">
        <f>ANASAYFA!B18</f>
        <v>112</v>
      </c>
      <c r="D16" s="34"/>
      <c r="E16" s="35">
        <f>ANASAYFA!C18</f>
        <v>0</v>
      </c>
      <c r="F16" s="20">
        <v>3</v>
      </c>
      <c r="G16" s="21">
        <v>3</v>
      </c>
      <c r="H16" s="21">
        <v>3</v>
      </c>
      <c r="I16" s="21">
        <v>3</v>
      </c>
      <c r="J16" s="21">
        <v>3</v>
      </c>
      <c r="K16" s="21">
        <v>3</v>
      </c>
      <c r="L16" s="21">
        <v>3</v>
      </c>
      <c r="M16" s="21">
        <v>3</v>
      </c>
      <c r="N16" s="21">
        <v>3</v>
      </c>
      <c r="O16" s="21">
        <v>3</v>
      </c>
      <c r="P16" s="21">
        <v>3</v>
      </c>
      <c r="Q16" s="21">
        <v>3</v>
      </c>
      <c r="R16" s="21">
        <v>3</v>
      </c>
      <c r="S16" s="21">
        <v>3</v>
      </c>
      <c r="T16" s="21">
        <v>3</v>
      </c>
      <c r="U16" s="21">
        <v>3</v>
      </c>
      <c r="V16" s="21">
        <v>3</v>
      </c>
      <c r="W16" s="21">
        <v>3</v>
      </c>
      <c r="X16" s="21">
        <v>3</v>
      </c>
      <c r="Y16" s="21">
        <v>3</v>
      </c>
      <c r="Z16" s="21">
        <v>3</v>
      </c>
      <c r="AA16" s="21">
        <v>3</v>
      </c>
      <c r="AB16" s="21">
        <v>3</v>
      </c>
      <c r="AC16" s="21">
        <v>3</v>
      </c>
      <c r="AD16" s="21">
        <v>3</v>
      </c>
      <c r="AE16" s="21">
        <v>3</v>
      </c>
      <c r="AF16" s="21">
        <v>3</v>
      </c>
      <c r="AG16" s="21">
        <v>3</v>
      </c>
      <c r="AH16" s="21">
        <v>3</v>
      </c>
      <c r="AI16" s="22">
        <f t="shared" si="0"/>
        <v>87</v>
      </c>
      <c r="AJ16" s="23">
        <f t="shared" si="2"/>
        <v>3</v>
      </c>
      <c r="AK16" s="24" t="str">
        <f t="shared" si="1"/>
        <v>Çok İyi</v>
      </c>
    </row>
    <row r="17" spans="2:37" ht="17.25" customHeight="1" thickBot="1">
      <c r="B17" s="41">
        <f>ANASAYFA!A19</f>
        <v>12</v>
      </c>
      <c r="C17" s="36">
        <f>ANASAYFA!B19</f>
        <v>126</v>
      </c>
      <c r="D17" s="37"/>
      <c r="E17" s="38">
        <f>ANASAYFA!C19</f>
        <v>0</v>
      </c>
      <c r="F17" s="31">
        <v>3</v>
      </c>
      <c r="G17" s="31">
        <v>3</v>
      </c>
      <c r="H17" s="31">
        <v>3</v>
      </c>
      <c r="I17" s="31">
        <v>3</v>
      </c>
      <c r="J17" s="31">
        <v>3</v>
      </c>
      <c r="K17" s="31">
        <v>3</v>
      </c>
      <c r="L17" s="31">
        <v>3</v>
      </c>
      <c r="M17" s="31">
        <v>3</v>
      </c>
      <c r="N17" s="31">
        <v>3</v>
      </c>
      <c r="O17" s="31">
        <v>3</v>
      </c>
      <c r="P17" s="31">
        <v>3</v>
      </c>
      <c r="Q17" s="31">
        <v>3</v>
      </c>
      <c r="R17" s="31">
        <v>3</v>
      </c>
      <c r="S17" s="31">
        <v>3</v>
      </c>
      <c r="T17" s="31">
        <v>3</v>
      </c>
      <c r="U17" s="31">
        <v>3</v>
      </c>
      <c r="V17" s="31">
        <v>3</v>
      </c>
      <c r="W17" s="31">
        <v>3</v>
      </c>
      <c r="X17" s="31">
        <v>3</v>
      </c>
      <c r="Y17" s="31">
        <v>3</v>
      </c>
      <c r="Z17" s="31">
        <v>3</v>
      </c>
      <c r="AA17" s="31">
        <v>3</v>
      </c>
      <c r="AB17" s="31">
        <v>3</v>
      </c>
      <c r="AC17" s="31">
        <v>3</v>
      </c>
      <c r="AD17" s="31">
        <v>3</v>
      </c>
      <c r="AE17" s="31">
        <v>3</v>
      </c>
      <c r="AF17" s="31">
        <v>3</v>
      </c>
      <c r="AG17" s="31">
        <v>3</v>
      </c>
      <c r="AH17" s="31">
        <v>3</v>
      </c>
      <c r="AI17" s="42">
        <f t="shared" si="0"/>
        <v>87</v>
      </c>
      <c r="AJ17" s="43">
        <f t="shared" si="2"/>
        <v>3</v>
      </c>
      <c r="AK17" s="30" t="str">
        <f t="shared" si="1"/>
        <v>Çok İyi</v>
      </c>
    </row>
    <row r="18" spans="2:37" ht="16.5" customHeight="1" thickBot="1">
      <c r="B18" s="40">
        <f>ANASAYFA!A20</f>
        <v>13</v>
      </c>
      <c r="C18" s="33">
        <f>ANASAYFA!B20</f>
        <v>128</v>
      </c>
      <c r="D18" s="34"/>
      <c r="E18" s="35">
        <f>ANASAYFA!C20</f>
        <v>0</v>
      </c>
      <c r="F18" s="20">
        <v>3</v>
      </c>
      <c r="G18" s="21">
        <v>3</v>
      </c>
      <c r="H18" s="21">
        <v>3</v>
      </c>
      <c r="I18" s="21">
        <v>3</v>
      </c>
      <c r="J18" s="21">
        <v>3</v>
      </c>
      <c r="K18" s="21">
        <v>3</v>
      </c>
      <c r="L18" s="21">
        <v>3</v>
      </c>
      <c r="M18" s="21">
        <v>3</v>
      </c>
      <c r="N18" s="21">
        <v>3</v>
      </c>
      <c r="O18" s="21">
        <v>3</v>
      </c>
      <c r="P18" s="21">
        <v>3</v>
      </c>
      <c r="Q18" s="21">
        <v>3</v>
      </c>
      <c r="R18" s="21">
        <v>3</v>
      </c>
      <c r="S18" s="21">
        <v>3</v>
      </c>
      <c r="T18" s="21">
        <v>3</v>
      </c>
      <c r="U18" s="21">
        <v>3</v>
      </c>
      <c r="V18" s="21">
        <v>3</v>
      </c>
      <c r="W18" s="21">
        <v>3</v>
      </c>
      <c r="X18" s="21">
        <v>3</v>
      </c>
      <c r="Y18" s="21">
        <v>3</v>
      </c>
      <c r="Z18" s="21">
        <v>3</v>
      </c>
      <c r="AA18" s="21">
        <v>3</v>
      </c>
      <c r="AB18" s="21">
        <v>3</v>
      </c>
      <c r="AC18" s="21">
        <v>3</v>
      </c>
      <c r="AD18" s="21">
        <v>3</v>
      </c>
      <c r="AE18" s="21">
        <v>3</v>
      </c>
      <c r="AF18" s="21">
        <v>3</v>
      </c>
      <c r="AG18" s="21">
        <v>3</v>
      </c>
      <c r="AH18" s="21">
        <v>3</v>
      </c>
      <c r="AI18" s="22">
        <f t="shared" si="0"/>
        <v>87</v>
      </c>
      <c r="AJ18" s="23">
        <f t="shared" si="2"/>
        <v>3</v>
      </c>
      <c r="AK18" s="24" t="str">
        <f t="shared" si="1"/>
        <v>Çok İyi</v>
      </c>
    </row>
    <row r="19" spans="2:37" ht="15.75" customHeight="1" thickBot="1">
      <c r="B19" s="41">
        <f>ANASAYFA!A21</f>
        <v>14</v>
      </c>
      <c r="C19" s="36">
        <f>ANASAYFA!B21</f>
        <v>130</v>
      </c>
      <c r="D19" s="37"/>
      <c r="E19" s="38">
        <f>ANASAYFA!C21</f>
        <v>0</v>
      </c>
      <c r="F19" s="31">
        <v>3</v>
      </c>
      <c r="G19" s="31">
        <v>3</v>
      </c>
      <c r="H19" s="31">
        <v>3</v>
      </c>
      <c r="I19" s="31">
        <v>3</v>
      </c>
      <c r="J19" s="31">
        <v>3</v>
      </c>
      <c r="K19" s="31">
        <v>3</v>
      </c>
      <c r="L19" s="31">
        <v>3</v>
      </c>
      <c r="M19" s="31">
        <v>3</v>
      </c>
      <c r="N19" s="31">
        <v>3</v>
      </c>
      <c r="O19" s="31">
        <v>3</v>
      </c>
      <c r="P19" s="31">
        <v>3</v>
      </c>
      <c r="Q19" s="31">
        <v>3</v>
      </c>
      <c r="R19" s="31">
        <v>3</v>
      </c>
      <c r="S19" s="31">
        <v>3</v>
      </c>
      <c r="T19" s="31">
        <v>3</v>
      </c>
      <c r="U19" s="31">
        <v>3</v>
      </c>
      <c r="V19" s="31">
        <v>3</v>
      </c>
      <c r="W19" s="31">
        <v>3</v>
      </c>
      <c r="X19" s="31">
        <v>3</v>
      </c>
      <c r="Y19" s="31">
        <v>3</v>
      </c>
      <c r="Z19" s="31">
        <v>3</v>
      </c>
      <c r="AA19" s="31">
        <v>3</v>
      </c>
      <c r="AB19" s="31">
        <v>3</v>
      </c>
      <c r="AC19" s="31">
        <v>3</v>
      </c>
      <c r="AD19" s="31">
        <v>3</v>
      </c>
      <c r="AE19" s="31">
        <v>3</v>
      </c>
      <c r="AF19" s="31">
        <v>3</v>
      </c>
      <c r="AG19" s="31">
        <v>3</v>
      </c>
      <c r="AH19" s="31">
        <v>3</v>
      </c>
      <c r="AI19" s="42">
        <f t="shared" si="0"/>
        <v>87</v>
      </c>
      <c r="AJ19" s="43">
        <f t="shared" si="2"/>
        <v>3</v>
      </c>
      <c r="AK19" s="30" t="str">
        <f t="shared" si="1"/>
        <v>Çok İyi</v>
      </c>
    </row>
    <row r="20" spans="2:37" ht="15.75" customHeight="1" thickBot="1">
      <c r="B20" s="40">
        <f>ANASAYFA!A22</f>
        <v>15</v>
      </c>
      <c r="C20" s="33">
        <f>ANASAYFA!B22</f>
        <v>146</v>
      </c>
      <c r="D20" s="34"/>
      <c r="E20" s="35">
        <f>ANASAYFA!C22</f>
        <v>0</v>
      </c>
      <c r="F20" s="20">
        <v>3</v>
      </c>
      <c r="G20" s="21">
        <v>3</v>
      </c>
      <c r="H20" s="21">
        <v>3</v>
      </c>
      <c r="I20" s="21">
        <v>3</v>
      </c>
      <c r="J20" s="21">
        <v>3</v>
      </c>
      <c r="K20" s="21">
        <v>3</v>
      </c>
      <c r="L20" s="21">
        <v>3</v>
      </c>
      <c r="M20" s="21">
        <v>3</v>
      </c>
      <c r="N20" s="21">
        <v>3</v>
      </c>
      <c r="O20" s="21">
        <v>3</v>
      </c>
      <c r="P20" s="21">
        <v>3</v>
      </c>
      <c r="Q20" s="21">
        <v>3</v>
      </c>
      <c r="R20" s="21">
        <v>3</v>
      </c>
      <c r="S20" s="21">
        <v>3</v>
      </c>
      <c r="T20" s="21">
        <v>3</v>
      </c>
      <c r="U20" s="21">
        <v>3</v>
      </c>
      <c r="V20" s="21">
        <v>3</v>
      </c>
      <c r="W20" s="21">
        <v>3</v>
      </c>
      <c r="X20" s="21">
        <v>3</v>
      </c>
      <c r="Y20" s="21">
        <v>3</v>
      </c>
      <c r="Z20" s="21">
        <v>3</v>
      </c>
      <c r="AA20" s="21">
        <v>3</v>
      </c>
      <c r="AB20" s="21">
        <v>3</v>
      </c>
      <c r="AC20" s="21">
        <v>3</v>
      </c>
      <c r="AD20" s="21">
        <v>3</v>
      </c>
      <c r="AE20" s="21">
        <v>3</v>
      </c>
      <c r="AF20" s="21">
        <v>3</v>
      </c>
      <c r="AG20" s="21">
        <v>3</v>
      </c>
      <c r="AH20" s="21">
        <v>3</v>
      </c>
      <c r="AI20" s="22">
        <f t="shared" si="0"/>
        <v>87</v>
      </c>
      <c r="AJ20" s="23">
        <f t="shared" si="2"/>
        <v>3</v>
      </c>
      <c r="AK20" s="24" t="str">
        <f t="shared" si="1"/>
        <v>Çok İyi</v>
      </c>
    </row>
    <row r="21" spans="2:37" ht="15.75" customHeight="1" thickBot="1">
      <c r="B21" s="41">
        <f>ANASAYFA!A23</f>
        <v>16</v>
      </c>
      <c r="C21" s="36">
        <f>ANASAYFA!B23</f>
        <v>151</v>
      </c>
      <c r="D21" s="37"/>
      <c r="E21" s="38">
        <f>ANASAYFA!C23</f>
        <v>0</v>
      </c>
      <c r="F21" s="31">
        <v>3</v>
      </c>
      <c r="G21" s="31">
        <v>3</v>
      </c>
      <c r="H21" s="31">
        <v>3</v>
      </c>
      <c r="I21" s="31">
        <v>3</v>
      </c>
      <c r="J21" s="31">
        <v>3</v>
      </c>
      <c r="K21" s="31">
        <v>3</v>
      </c>
      <c r="L21" s="31">
        <v>3</v>
      </c>
      <c r="M21" s="31">
        <v>3</v>
      </c>
      <c r="N21" s="31">
        <v>3</v>
      </c>
      <c r="O21" s="31">
        <v>3</v>
      </c>
      <c r="P21" s="31">
        <v>3</v>
      </c>
      <c r="Q21" s="31">
        <v>3</v>
      </c>
      <c r="R21" s="31">
        <v>3</v>
      </c>
      <c r="S21" s="31">
        <v>3</v>
      </c>
      <c r="T21" s="31">
        <v>3</v>
      </c>
      <c r="U21" s="31">
        <v>3</v>
      </c>
      <c r="V21" s="31">
        <v>3</v>
      </c>
      <c r="W21" s="31">
        <v>3</v>
      </c>
      <c r="X21" s="31">
        <v>3</v>
      </c>
      <c r="Y21" s="31">
        <v>3</v>
      </c>
      <c r="Z21" s="31">
        <v>3</v>
      </c>
      <c r="AA21" s="31">
        <v>3</v>
      </c>
      <c r="AB21" s="31">
        <v>3</v>
      </c>
      <c r="AC21" s="31">
        <v>3</v>
      </c>
      <c r="AD21" s="31">
        <v>3</v>
      </c>
      <c r="AE21" s="31">
        <v>3</v>
      </c>
      <c r="AF21" s="31">
        <v>3</v>
      </c>
      <c r="AG21" s="31">
        <v>3</v>
      </c>
      <c r="AH21" s="31">
        <v>3</v>
      </c>
      <c r="AI21" s="42">
        <f t="shared" si="0"/>
        <v>87</v>
      </c>
      <c r="AJ21" s="43">
        <f t="shared" si="2"/>
        <v>3</v>
      </c>
      <c r="AK21" s="30" t="str">
        <f t="shared" si="1"/>
        <v>Çok İyi</v>
      </c>
    </row>
    <row r="22" spans="2:37" ht="15.75" customHeight="1" thickBot="1">
      <c r="B22" s="40">
        <f>ANASAYFA!A24</f>
        <v>17</v>
      </c>
      <c r="C22" s="33">
        <f>ANASAYFA!B24</f>
        <v>153</v>
      </c>
      <c r="D22" s="34"/>
      <c r="E22" s="35">
        <f>ANASAYFA!C24</f>
        <v>0</v>
      </c>
      <c r="F22" s="20">
        <v>3</v>
      </c>
      <c r="G22" s="21">
        <v>3</v>
      </c>
      <c r="H22" s="21">
        <v>3</v>
      </c>
      <c r="I22" s="21">
        <v>3</v>
      </c>
      <c r="J22" s="21">
        <v>3</v>
      </c>
      <c r="K22" s="21">
        <v>3</v>
      </c>
      <c r="L22" s="21">
        <v>3</v>
      </c>
      <c r="M22" s="21">
        <v>3</v>
      </c>
      <c r="N22" s="21">
        <v>3</v>
      </c>
      <c r="O22" s="21">
        <v>3</v>
      </c>
      <c r="P22" s="21">
        <v>3</v>
      </c>
      <c r="Q22" s="21">
        <v>3</v>
      </c>
      <c r="R22" s="21">
        <v>3</v>
      </c>
      <c r="S22" s="21">
        <v>3</v>
      </c>
      <c r="T22" s="21">
        <v>3</v>
      </c>
      <c r="U22" s="21">
        <v>3</v>
      </c>
      <c r="V22" s="21">
        <v>3</v>
      </c>
      <c r="W22" s="21">
        <v>3</v>
      </c>
      <c r="X22" s="21">
        <v>3</v>
      </c>
      <c r="Y22" s="21">
        <v>3</v>
      </c>
      <c r="Z22" s="21">
        <v>3</v>
      </c>
      <c r="AA22" s="21">
        <v>3</v>
      </c>
      <c r="AB22" s="21">
        <v>3</v>
      </c>
      <c r="AC22" s="21">
        <v>3</v>
      </c>
      <c r="AD22" s="21">
        <v>3</v>
      </c>
      <c r="AE22" s="21">
        <v>3</v>
      </c>
      <c r="AF22" s="21">
        <v>3</v>
      </c>
      <c r="AG22" s="21">
        <v>3</v>
      </c>
      <c r="AH22" s="21">
        <v>3</v>
      </c>
      <c r="AI22" s="22">
        <f t="shared" si="0"/>
        <v>87</v>
      </c>
      <c r="AJ22" s="23">
        <f t="shared" si="2"/>
        <v>3</v>
      </c>
      <c r="AK22" s="24" t="str">
        <f t="shared" si="1"/>
        <v>Çok İyi</v>
      </c>
    </row>
    <row r="23" spans="2:37" ht="17.45" customHeight="1" thickBot="1">
      <c r="B23" s="41">
        <f>ANASAYFA!A25</f>
        <v>18</v>
      </c>
      <c r="C23" s="36">
        <f>ANASAYFA!B25</f>
        <v>154</v>
      </c>
      <c r="D23" s="37"/>
      <c r="E23" s="38">
        <f>ANASAYFA!C25</f>
        <v>0</v>
      </c>
      <c r="F23" s="31">
        <v>3</v>
      </c>
      <c r="G23" s="31">
        <v>3</v>
      </c>
      <c r="H23" s="31">
        <v>3</v>
      </c>
      <c r="I23" s="31">
        <v>3</v>
      </c>
      <c r="J23" s="31">
        <v>3</v>
      </c>
      <c r="K23" s="31">
        <v>3</v>
      </c>
      <c r="L23" s="31">
        <v>3</v>
      </c>
      <c r="M23" s="31">
        <v>3</v>
      </c>
      <c r="N23" s="31">
        <v>3</v>
      </c>
      <c r="O23" s="31">
        <v>3</v>
      </c>
      <c r="P23" s="31">
        <v>3</v>
      </c>
      <c r="Q23" s="31">
        <v>3</v>
      </c>
      <c r="R23" s="31">
        <v>3</v>
      </c>
      <c r="S23" s="31">
        <v>3</v>
      </c>
      <c r="T23" s="31">
        <v>3</v>
      </c>
      <c r="U23" s="31">
        <v>3</v>
      </c>
      <c r="V23" s="31">
        <v>3</v>
      </c>
      <c r="W23" s="31">
        <v>3</v>
      </c>
      <c r="X23" s="31">
        <v>3</v>
      </c>
      <c r="Y23" s="31">
        <v>3</v>
      </c>
      <c r="Z23" s="31">
        <v>3</v>
      </c>
      <c r="AA23" s="31">
        <v>3</v>
      </c>
      <c r="AB23" s="31">
        <v>3</v>
      </c>
      <c r="AC23" s="31">
        <v>3</v>
      </c>
      <c r="AD23" s="31">
        <v>3</v>
      </c>
      <c r="AE23" s="31">
        <v>3</v>
      </c>
      <c r="AF23" s="31">
        <v>3</v>
      </c>
      <c r="AG23" s="31">
        <v>3</v>
      </c>
      <c r="AH23" s="31">
        <v>3</v>
      </c>
      <c r="AI23" s="42">
        <f t="shared" si="0"/>
        <v>87</v>
      </c>
      <c r="AJ23" s="43">
        <f t="shared" si="2"/>
        <v>3</v>
      </c>
      <c r="AK23" s="30" t="str">
        <f t="shared" si="1"/>
        <v>Çok İyi</v>
      </c>
    </row>
    <row r="24" spans="2:37" ht="17.45" customHeight="1" thickBot="1">
      <c r="B24" s="40">
        <f>ANASAYFA!A26</f>
        <v>19</v>
      </c>
      <c r="C24" s="33">
        <f>ANASAYFA!B26</f>
        <v>163</v>
      </c>
      <c r="D24" s="34"/>
      <c r="E24" s="35">
        <f>ANASAYFA!C26</f>
        <v>0</v>
      </c>
      <c r="F24" s="20">
        <v>3</v>
      </c>
      <c r="G24" s="21">
        <v>3</v>
      </c>
      <c r="H24" s="21">
        <v>3</v>
      </c>
      <c r="I24" s="21">
        <v>3</v>
      </c>
      <c r="J24" s="21">
        <v>3</v>
      </c>
      <c r="K24" s="21">
        <v>3</v>
      </c>
      <c r="L24" s="21">
        <v>3</v>
      </c>
      <c r="M24" s="21">
        <v>3</v>
      </c>
      <c r="N24" s="21">
        <v>3</v>
      </c>
      <c r="O24" s="21">
        <v>3</v>
      </c>
      <c r="P24" s="21">
        <v>3</v>
      </c>
      <c r="Q24" s="21">
        <v>3</v>
      </c>
      <c r="R24" s="21">
        <v>3</v>
      </c>
      <c r="S24" s="21">
        <v>3</v>
      </c>
      <c r="T24" s="21">
        <v>3</v>
      </c>
      <c r="U24" s="21">
        <v>3</v>
      </c>
      <c r="V24" s="21">
        <v>3</v>
      </c>
      <c r="W24" s="21">
        <v>3</v>
      </c>
      <c r="X24" s="21">
        <v>3</v>
      </c>
      <c r="Y24" s="21">
        <v>3</v>
      </c>
      <c r="Z24" s="21">
        <v>3</v>
      </c>
      <c r="AA24" s="21">
        <v>3</v>
      </c>
      <c r="AB24" s="21">
        <v>3</v>
      </c>
      <c r="AC24" s="21">
        <v>3</v>
      </c>
      <c r="AD24" s="21">
        <v>3</v>
      </c>
      <c r="AE24" s="21">
        <v>3</v>
      </c>
      <c r="AF24" s="21">
        <v>3</v>
      </c>
      <c r="AG24" s="21">
        <v>3</v>
      </c>
      <c r="AH24" s="21">
        <v>3</v>
      </c>
      <c r="AI24" s="22">
        <f t="shared" si="0"/>
        <v>87</v>
      </c>
      <c r="AJ24" s="23">
        <f t="shared" si="2"/>
        <v>3</v>
      </c>
      <c r="AK24" s="24" t="str">
        <f t="shared" si="1"/>
        <v>Çok İyi</v>
      </c>
    </row>
    <row r="25" spans="2:37" ht="15.75" customHeight="1" thickBot="1">
      <c r="B25" s="41">
        <f>ANASAYFA!A27</f>
        <v>20</v>
      </c>
      <c r="C25" s="36">
        <f>ANASAYFA!B27</f>
        <v>167</v>
      </c>
      <c r="D25" s="37"/>
      <c r="E25" s="38">
        <f>ANASAYFA!C27</f>
        <v>0</v>
      </c>
      <c r="F25" s="31">
        <v>3</v>
      </c>
      <c r="G25" s="31">
        <v>3</v>
      </c>
      <c r="H25" s="31">
        <v>3</v>
      </c>
      <c r="I25" s="31">
        <v>3</v>
      </c>
      <c r="J25" s="31">
        <v>3</v>
      </c>
      <c r="K25" s="31">
        <v>3</v>
      </c>
      <c r="L25" s="31">
        <v>3</v>
      </c>
      <c r="M25" s="31">
        <v>3</v>
      </c>
      <c r="N25" s="31">
        <v>3</v>
      </c>
      <c r="O25" s="31">
        <v>3</v>
      </c>
      <c r="P25" s="31">
        <v>3</v>
      </c>
      <c r="Q25" s="31">
        <v>3</v>
      </c>
      <c r="R25" s="31">
        <v>3</v>
      </c>
      <c r="S25" s="31">
        <v>3</v>
      </c>
      <c r="T25" s="31">
        <v>3</v>
      </c>
      <c r="U25" s="31">
        <v>3</v>
      </c>
      <c r="V25" s="31">
        <v>3</v>
      </c>
      <c r="W25" s="31">
        <v>3</v>
      </c>
      <c r="X25" s="31">
        <v>3</v>
      </c>
      <c r="Y25" s="31">
        <v>3</v>
      </c>
      <c r="Z25" s="31">
        <v>3</v>
      </c>
      <c r="AA25" s="31">
        <v>3</v>
      </c>
      <c r="AB25" s="31">
        <v>3</v>
      </c>
      <c r="AC25" s="31">
        <v>3</v>
      </c>
      <c r="AD25" s="31">
        <v>3</v>
      </c>
      <c r="AE25" s="31">
        <v>3</v>
      </c>
      <c r="AF25" s="31">
        <v>3</v>
      </c>
      <c r="AG25" s="31">
        <v>3</v>
      </c>
      <c r="AH25" s="31">
        <v>3</v>
      </c>
      <c r="AI25" s="42">
        <f t="shared" si="0"/>
        <v>87</v>
      </c>
      <c r="AJ25" s="43">
        <f t="shared" si="2"/>
        <v>3</v>
      </c>
      <c r="AK25" s="30" t="str">
        <f t="shared" si="1"/>
        <v>Çok İyi</v>
      </c>
    </row>
    <row r="26" spans="2:37" ht="15.75" customHeight="1" thickBot="1">
      <c r="B26" s="40">
        <f>ANASAYFA!A28</f>
        <v>21</v>
      </c>
      <c r="C26" s="33">
        <f>ANASAYFA!B28</f>
        <v>244</v>
      </c>
      <c r="D26" s="34"/>
      <c r="E26" s="35">
        <f>ANASAYFA!C28</f>
        <v>0</v>
      </c>
      <c r="F26" s="20">
        <v>3</v>
      </c>
      <c r="G26" s="21">
        <v>3</v>
      </c>
      <c r="H26" s="21">
        <v>3</v>
      </c>
      <c r="I26" s="21">
        <v>3</v>
      </c>
      <c r="J26" s="21">
        <v>3</v>
      </c>
      <c r="K26" s="21">
        <v>3</v>
      </c>
      <c r="L26" s="21">
        <v>3</v>
      </c>
      <c r="M26" s="21">
        <v>3</v>
      </c>
      <c r="N26" s="21">
        <v>3</v>
      </c>
      <c r="O26" s="21">
        <v>3</v>
      </c>
      <c r="P26" s="21">
        <v>3</v>
      </c>
      <c r="Q26" s="21">
        <v>3</v>
      </c>
      <c r="R26" s="21">
        <v>3</v>
      </c>
      <c r="S26" s="21">
        <v>3</v>
      </c>
      <c r="T26" s="21">
        <v>3</v>
      </c>
      <c r="U26" s="21">
        <v>3</v>
      </c>
      <c r="V26" s="21">
        <v>3</v>
      </c>
      <c r="W26" s="21">
        <v>3</v>
      </c>
      <c r="X26" s="21">
        <v>3</v>
      </c>
      <c r="Y26" s="21">
        <v>3</v>
      </c>
      <c r="Z26" s="21">
        <v>3</v>
      </c>
      <c r="AA26" s="21">
        <v>3</v>
      </c>
      <c r="AB26" s="21">
        <v>3</v>
      </c>
      <c r="AC26" s="21">
        <v>3</v>
      </c>
      <c r="AD26" s="21">
        <v>3</v>
      </c>
      <c r="AE26" s="21">
        <v>3</v>
      </c>
      <c r="AF26" s="21">
        <v>3</v>
      </c>
      <c r="AG26" s="21">
        <v>3</v>
      </c>
      <c r="AH26" s="21">
        <v>3</v>
      </c>
      <c r="AI26" s="22">
        <f t="shared" si="0"/>
        <v>87</v>
      </c>
      <c r="AJ26" s="23">
        <f t="shared" si="2"/>
        <v>3</v>
      </c>
      <c r="AK26" s="24" t="str">
        <f t="shared" si="1"/>
        <v>Çok İyi</v>
      </c>
    </row>
    <row r="27" spans="2:37" ht="15.75" customHeight="1" thickBot="1">
      <c r="B27" s="41">
        <f>ANASAYFA!A29</f>
        <v>22</v>
      </c>
      <c r="C27" s="36">
        <f>ANASAYFA!B29</f>
        <v>298</v>
      </c>
      <c r="D27" s="37"/>
      <c r="E27" s="38">
        <f>ANASAYFA!C29</f>
        <v>0</v>
      </c>
      <c r="F27" s="31">
        <v>3</v>
      </c>
      <c r="G27" s="31">
        <v>3</v>
      </c>
      <c r="H27" s="31">
        <v>3</v>
      </c>
      <c r="I27" s="31">
        <v>3</v>
      </c>
      <c r="J27" s="31">
        <v>3</v>
      </c>
      <c r="K27" s="31">
        <v>3</v>
      </c>
      <c r="L27" s="31">
        <v>3</v>
      </c>
      <c r="M27" s="31">
        <v>3</v>
      </c>
      <c r="N27" s="31">
        <v>3</v>
      </c>
      <c r="O27" s="31">
        <v>3</v>
      </c>
      <c r="P27" s="31">
        <v>3</v>
      </c>
      <c r="Q27" s="31">
        <v>3</v>
      </c>
      <c r="R27" s="31">
        <v>3</v>
      </c>
      <c r="S27" s="31">
        <v>3</v>
      </c>
      <c r="T27" s="31">
        <v>3</v>
      </c>
      <c r="U27" s="31">
        <v>3</v>
      </c>
      <c r="V27" s="31">
        <v>3</v>
      </c>
      <c r="W27" s="31">
        <v>3</v>
      </c>
      <c r="X27" s="31">
        <v>3</v>
      </c>
      <c r="Y27" s="31">
        <v>3</v>
      </c>
      <c r="Z27" s="31">
        <v>3</v>
      </c>
      <c r="AA27" s="31">
        <v>3</v>
      </c>
      <c r="AB27" s="31">
        <v>3</v>
      </c>
      <c r="AC27" s="31">
        <v>3</v>
      </c>
      <c r="AD27" s="31">
        <v>3</v>
      </c>
      <c r="AE27" s="31">
        <v>3</v>
      </c>
      <c r="AF27" s="31">
        <v>3</v>
      </c>
      <c r="AG27" s="31">
        <v>3</v>
      </c>
      <c r="AH27" s="31">
        <v>3</v>
      </c>
      <c r="AI27" s="42">
        <f t="shared" si="0"/>
        <v>87</v>
      </c>
      <c r="AJ27" s="43">
        <f t="shared" si="2"/>
        <v>3</v>
      </c>
      <c r="AK27" s="30" t="str">
        <f t="shared" si="1"/>
        <v>Çok İyi</v>
      </c>
    </row>
    <row r="28" spans="2:37" ht="15.75" customHeight="1" thickBot="1">
      <c r="B28" s="40"/>
      <c r="C28" s="33"/>
      <c r="D28" s="34"/>
      <c r="E28" s="35"/>
      <c r="F28" s="20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2"/>
      <c r="AJ28" s="23"/>
      <c r="AK28" s="24"/>
    </row>
    <row r="29" spans="2:37" ht="15.75" customHeight="1" thickBot="1">
      <c r="B29" s="41"/>
      <c r="C29" s="36"/>
      <c r="D29" s="37"/>
      <c r="E29" s="38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42"/>
      <c r="AJ29" s="43"/>
      <c r="AK29" s="30"/>
    </row>
    <row r="30" spans="2:37" ht="15.75" customHeight="1" thickBot="1">
      <c r="B30" s="40"/>
      <c r="C30" s="33"/>
      <c r="D30" s="34"/>
      <c r="E30" s="35"/>
      <c r="F30" s="20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2"/>
      <c r="AJ30" s="23"/>
      <c r="AK30" s="24"/>
    </row>
    <row r="31" spans="2:37" ht="15.75" customHeight="1" thickBot="1">
      <c r="B31" s="41"/>
      <c r="C31" s="36"/>
      <c r="D31" s="37"/>
      <c r="E31" s="38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42"/>
      <c r="AJ31" s="43"/>
      <c r="AK31" s="30"/>
    </row>
    <row r="32" spans="2:37" ht="15.75" customHeight="1" thickBot="1">
      <c r="B32" s="40"/>
      <c r="C32" s="33"/>
      <c r="D32" s="34"/>
      <c r="E32" s="35"/>
      <c r="F32" s="20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2"/>
      <c r="AJ32" s="23"/>
      <c r="AK32" s="24"/>
    </row>
    <row r="33" spans="2:37" ht="15.75" customHeight="1" thickBot="1">
      <c r="B33" s="41"/>
      <c r="C33" s="36"/>
      <c r="D33" s="37"/>
      <c r="E33" s="38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42"/>
      <c r="AJ33" s="43"/>
      <c r="AK33" s="30"/>
    </row>
    <row r="34" spans="2:37" ht="15.75" customHeight="1" thickBot="1">
      <c r="B34" s="40"/>
      <c r="C34" s="33"/>
      <c r="D34" s="34"/>
      <c r="E34" s="35"/>
      <c r="F34" s="20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2"/>
      <c r="AJ34" s="23"/>
      <c r="AK34" s="24"/>
    </row>
    <row r="35" spans="2:37" ht="15.75" customHeight="1" thickBot="1">
      <c r="B35" s="41"/>
      <c r="C35" s="36"/>
      <c r="D35" s="37"/>
      <c r="E35" s="38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42"/>
      <c r="AJ35" s="43"/>
      <c r="AK35" s="30"/>
    </row>
    <row r="36" spans="2:37" ht="17.25" customHeight="1" thickBot="1">
      <c r="B36" s="40"/>
      <c r="C36" s="33"/>
      <c r="D36" s="34"/>
      <c r="E36" s="35"/>
      <c r="F36" s="20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2"/>
      <c r="AJ36" s="23"/>
      <c r="AK36" s="24"/>
    </row>
    <row r="37" spans="2:37" ht="18" customHeight="1" thickBot="1">
      <c r="B37" s="41"/>
      <c r="C37" s="36"/>
      <c r="D37" s="37"/>
      <c r="E37" s="38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42"/>
      <c r="AJ37" s="43"/>
      <c r="AK37" s="30"/>
    </row>
    <row r="38" spans="2:37" ht="18" customHeight="1" thickBot="1">
      <c r="B38" s="40"/>
      <c r="C38" s="33"/>
      <c r="D38" s="39"/>
      <c r="E38" s="35"/>
      <c r="F38" s="20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2"/>
      <c r="AJ38" s="23"/>
      <c r="AK38" s="24"/>
    </row>
    <row r="39" spans="2:37" ht="18" customHeight="1" thickBot="1">
      <c r="B39" s="41"/>
      <c r="C39" s="36"/>
      <c r="D39" s="37"/>
      <c r="E39" s="38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42"/>
      <c r="AJ39" s="43"/>
      <c r="AK39" s="30"/>
    </row>
    <row r="40" spans="2:37" ht="18" customHeight="1" thickBot="1">
      <c r="B40" s="40"/>
      <c r="C40" s="33"/>
      <c r="D40" s="34"/>
      <c r="E40" s="35"/>
      <c r="F40" s="20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2"/>
      <c r="AJ40" s="23"/>
      <c r="AK40" s="24"/>
    </row>
    <row r="41" spans="2:37" ht="18" customHeight="1" thickBot="1">
      <c r="B41" s="41"/>
      <c r="C41" s="36"/>
      <c r="D41" s="37"/>
      <c r="E41" s="38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42"/>
      <c r="AJ41" s="43"/>
      <c r="AK41" s="30"/>
    </row>
    <row r="42" spans="2:37" ht="16.5" customHeight="1" thickBot="1">
      <c r="B42" s="40"/>
      <c r="C42" s="33"/>
      <c r="D42" s="34"/>
      <c r="E42" s="35"/>
      <c r="F42" s="20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2"/>
      <c r="AJ42" s="23"/>
      <c r="AK42" s="24"/>
    </row>
    <row r="43" spans="2:37" ht="14.25" customHeight="1" thickBot="1">
      <c r="B43" s="41"/>
      <c r="C43" s="36"/>
      <c r="D43" s="37"/>
      <c r="E43" s="38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42"/>
      <c r="AJ43" s="43"/>
      <c r="AK43" s="30"/>
    </row>
    <row r="44" spans="2:37" ht="16.5" customHeight="1" thickBot="1">
      <c r="B44" s="40"/>
      <c r="C44" s="33"/>
      <c r="D44" s="34"/>
      <c r="E44" s="35"/>
      <c r="F44" s="20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2"/>
      <c r="AJ44" s="23"/>
      <c r="AK44" s="24"/>
    </row>
    <row r="45" spans="2:37" ht="15.75" customHeight="1" thickBot="1">
      <c r="B45" s="41"/>
      <c r="C45" s="36"/>
      <c r="D45" s="37"/>
      <c r="E45" s="38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42"/>
      <c r="AJ45" s="43"/>
      <c r="AK45" s="30"/>
    </row>
    <row r="46" spans="2:37" ht="15.75" customHeight="1">
      <c r="B46" s="7"/>
      <c r="C46" s="13"/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10"/>
      <c r="AJ46" s="11"/>
      <c r="AK46" s="12"/>
    </row>
    <row r="47" spans="2:37">
      <c r="B47" s="15"/>
      <c r="C47" s="72" t="s">
        <v>7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  <c r="AF47" s="73"/>
      <c r="AG47" s="73"/>
      <c r="AH47" s="73"/>
    </row>
    <row r="48" spans="2:37" ht="15">
      <c r="B48" s="15"/>
      <c r="C48" s="14"/>
      <c r="Y48" s="74" t="str">
        <f>ANASAYFA!G8</f>
        <v>Esra DEMİRHAN EROĞLU</v>
      </c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</row>
    <row r="49" spans="2:37">
      <c r="B49" s="15"/>
      <c r="E49" s="55"/>
      <c r="Y49" s="74" t="s">
        <v>6</v>
      </c>
      <c r="Z49" s="74"/>
      <c r="AA49" s="74"/>
      <c r="AB49" s="74"/>
      <c r="AC49" s="74"/>
      <c r="AD49" s="74"/>
      <c r="AE49" s="74"/>
      <c r="AF49" s="74"/>
      <c r="AG49" s="74"/>
      <c r="AH49" s="74"/>
      <c r="AI49" s="74"/>
      <c r="AJ49" s="74"/>
      <c r="AK49" s="74"/>
    </row>
    <row r="50" spans="2:37" ht="153">
      <c r="B50" s="1"/>
      <c r="C50" s="2"/>
      <c r="D50" s="1" t="s">
        <v>0</v>
      </c>
    </row>
    <row r="55" spans="2:37">
      <c r="I55" s="5"/>
    </row>
  </sheetData>
  <mergeCells count="6">
    <mergeCell ref="B1:AK1"/>
    <mergeCell ref="C47:AH47"/>
    <mergeCell ref="Y48:AK48"/>
    <mergeCell ref="Y49:AK49"/>
    <mergeCell ref="B3:M3"/>
    <mergeCell ref="S3:AK3"/>
  </mergeCells>
  <dataValidations count="2">
    <dataValidation type="whole" errorStyle="warning" allowBlank="1" showErrorMessage="1" errorTitle="Bir dakika öğretmenim!" error="1 Geliştirmeli_x000a_2 İyi_x000a_3 Çok iyi_x000a_şeklinde olmayacak mıydı ;-)" promptTitle="1 2 3" sqref="F6:AH45">
      <formula1>1</formula1>
      <formula2>3</formula2>
    </dataValidation>
    <dataValidation type="whole" allowBlank="1" showErrorMessage="1" errorTitle="ÖĞRETMENİM YANLIŞ  NOT GİRDİNİZ!" error="3 ÇOKİYİ    2 İYİ   1 GELİŞTİRİLMELİ  ŞEKLİNDE OLMALIDIR.    " promptTitle="1 2 3" sqref="F46:AH46">
      <formula1>1</formula1>
      <formula2>3</formula2>
    </dataValidation>
  </dataValidations>
  <hyperlinks>
    <hyperlink ref="B1:AK1" location="ANASAYFA!A1" display="KEPEZ MEVLANA İLKOKULU 2022-2023 ÖĞRETİM YILI"/>
  </hyperlinks>
  <pageMargins left="0.7" right="0.7" top="0.75" bottom="0.75" header="0.3" footer="0.3"/>
  <pageSetup paperSize="9" scale="54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5"/>
  <sheetViews>
    <sheetView topLeftCell="A50" zoomScale="118" zoomScaleNormal="118" workbookViewId="0">
      <selection activeCell="AE27" sqref="AE27"/>
    </sheetView>
  </sheetViews>
  <sheetFormatPr defaultRowHeight="12.75"/>
  <cols>
    <col min="1" max="1" width="4.42578125" style="3" customWidth="1"/>
    <col min="2" max="2" width="3.5703125" style="6" customWidth="1"/>
    <col min="3" max="3" width="10.5703125" style="4" customWidth="1"/>
    <col min="4" max="4" width="0.7109375" style="3" hidden="1" customWidth="1"/>
    <col min="5" max="5" width="40.7109375" style="3" customWidth="1"/>
    <col min="6" max="31" width="5.140625" style="3" customWidth="1"/>
    <col min="32" max="32" width="4.5703125" style="3" customWidth="1"/>
    <col min="33" max="33" width="4.42578125" style="3" customWidth="1"/>
    <col min="34" max="34" width="19.42578125" style="6" customWidth="1"/>
    <col min="35" max="38" width="3" style="3" customWidth="1"/>
    <col min="39" max="16384" width="9.140625" style="3"/>
  </cols>
  <sheetData>
    <row r="1" spans="2:34" ht="18.600000000000001" customHeight="1">
      <c r="B1" s="71" t="str">
        <f>ANASAYFA!A4</f>
        <v>ORHANELİ FEVZİPAŞA İLKOKULU 2022-2023 EĞİTİM ÖĞRETİM YILI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</row>
    <row r="2" spans="2:34" ht="12.75" hidden="1" customHeight="1"/>
    <row r="3" spans="2:34" ht="21.6" customHeight="1" thickBot="1">
      <c r="B3" s="75" t="str">
        <f>ANASAYFA!A5</f>
        <v>1-A Sınıfı 2. Dönem Kazanım Değerlendirme Ölçekleri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51"/>
      <c r="O3" s="51"/>
      <c r="P3" s="51"/>
      <c r="Q3" s="51"/>
      <c r="R3" s="51"/>
      <c r="S3" s="76" t="s">
        <v>18</v>
      </c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</row>
    <row r="4" spans="2:34" ht="0.6" customHeight="1" thickBot="1">
      <c r="B4" s="16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9"/>
    </row>
    <row r="5" spans="2:34" ht="130.5" customHeight="1" thickBot="1">
      <c r="B5" s="25" t="s">
        <v>4</v>
      </c>
      <c r="C5" s="26" t="s">
        <v>3</v>
      </c>
      <c r="D5" s="27"/>
      <c r="E5" s="32" t="s">
        <v>1</v>
      </c>
      <c r="F5" s="28" t="s">
        <v>53</v>
      </c>
      <c r="G5" s="28" t="s">
        <v>54</v>
      </c>
      <c r="H5" s="28" t="s">
        <v>55</v>
      </c>
      <c r="I5" s="28" t="s">
        <v>56</v>
      </c>
      <c r="J5" s="28" t="s">
        <v>57</v>
      </c>
      <c r="K5" s="28" t="s">
        <v>58</v>
      </c>
      <c r="L5" s="28" t="s">
        <v>59</v>
      </c>
      <c r="M5" s="28" t="s">
        <v>60</v>
      </c>
      <c r="N5" s="28" t="s">
        <v>61</v>
      </c>
      <c r="O5" s="28" t="s">
        <v>62</v>
      </c>
      <c r="P5" s="28" t="s">
        <v>63</v>
      </c>
      <c r="Q5" s="28" t="s">
        <v>64</v>
      </c>
      <c r="R5" s="28" t="s">
        <v>65</v>
      </c>
      <c r="S5" s="28" t="s">
        <v>66</v>
      </c>
      <c r="T5" s="28" t="s">
        <v>67</v>
      </c>
      <c r="U5" s="28" t="s">
        <v>68</v>
      </c>
      <c r="V5" s="28" t="s">
        <v>69</v>
      </c>
      <c r="W5" s="28" t="s">
        <v>70</v>
      </c>
      <c r="X5" s="28" t="s">
        <v>71</v>
      </c>
      <c r="Y5" s="28" t="s">
        <v>72</v>
      </c>
      <c r="Z5" s="28" t="s">
        <v>73</v>
      </c>
      <c r="AA5" s="28" t="s">
        <v>74</v>
      </c>
      <c r="AB5" s="28" t="s">
        <v>75</v>
      </c>
      <c r="AC5" s="28" t="s">
        <v>76</v>
      </c>
      <c r="AD5" s="28" t="s">
        <v>77</v>
      </c>
      <c r="AE5" s="28" t="s">
        <v>78</v>
      </c>
      <c r="AF5" s="29" t="s">
        <v>2</v>
      </c>
      <c r="AG5" s="29" t="s">
        <v>8</v>
      </c>
      <c r="AH5" s="30" t="s">
        <v>5</v>
      </c>
    </row>
    <row r="6" spans="2:34" ht="16.5" customHeight="1" thickBot="1">
      <c r="B6" s="40">
        <f>ANASAYFA!A8</f>
        <v>1</v>
      </c>
      <c r="C6" s="33">
        <f>ANASAYFA!B8</f>
        <v>15</v>
      </c>
      <c r="D6" s="34"/>
      <c r="E6" s="35">
        <f>ANASAYFA!C8</f>
        <v>0</v>
      </c>
      <c r="F6" s="20">
        <v>3</v>
      </c>
      <c r="G6" s="21">
        <v>3</v>
      </c>
      <c r="H6" s="21">
        <v>3</v>
      </c>
      <c r="I6" s="21">
        <v>3</v>
      </c>
      <c r="J6" s="21">
        <v>3</v>
      </c>
      <c r="K6" s="21">
        <v>3</v>
      </c>
      <c r="L6" s="21">
        <v>3</v>
      </c>
      <c r="M6" s="21">
        <v>3</v>
      </c>
      <c r="N6" s="21">
        <v>3</v>
      </c>
      <c r="O6" s="21">
        <v>3</v>
      </c>
      <c r="P6" s="21">
        <v>3</v>
      </c>
      <c r="Q6" s="21">
        <v>3</v>
      </c>
      <c r="R6" s="21">
        <v>3</v>
      </c>
      <c r="S6" s="21">
        <v>3</v>
      </c>
      <c r="T6" s="21">
        <v>3</v>
      </c>
      <c r="U6" s="21">
        <v>3</v>
      </c>
      <c r="V6" s="21">
        <v>3</v>
      </c>
      <c r="W6" s="21">
        <v>3</v>
      </c>
      <c r="X6" s="21">
        <v>3</v>
      </c>
      <c r="Y6" s="21">
        <v>3</v>
      </c>
      <c r="Z6" s="21">
        <v>3</v>
      </c>
      <c r="AA6" s="21">
        <v>3</v>
      </c>
      <c r="AB6" s="21">
        <v>3</v>
      </c>
      <c r="AC6" s="21">
        <v>3</v>
      </c>
      <c r="AD6" s="21">
        <v>3</v>
      </c>
      <c r="AE6" s="21">
        <v>3</v>
      </c>
      <c r="AF6" s="22">
        <f>SUM(F6:AE6)</f>
        <v>78</v>
      </c>
      <c r="AG6" s="23">
        <f xml:space="preserve"> (PRODUCT(AF6,3))/78</f>
        <v>3</v>
      </c>
      <c r="AH6" s="24" t="str">
        <f>IF(AG6&gt;=2.5,"Çok İyi",IF(AG6&gt;=1.5,"İyi",IF(AG6&lt;1.5,"Geliştirilmeli",)))</f>
        <v>Çok İyi</v>
      </c>
    </row>
    <row r="7" spans="2:34" ht="18.75" customHeight="1" thickBot="1">
      <c r="B7" s="41">
        <f>ANASAYFA!A9</f>
        <v>2</v>
      </c>
      <c r="C7" s="36">
        <f>ANASAYFA!B9</f>
        <v>18</v>
      </c>
      <c r="D7" s="37"/>
      <c r="E7" s="38">
        <f>ANASAYFA!C9</f>
        <v>0</v>
      </c>
      <c r="F7" s="31">
        <v>3</v>
      </c>
      <c r="G7" s="31">
        <v>3</v>
      </c>
      <c r="H7" s="31">
        <v>3</v>
      </c>
      <c r="I7" s="31">
        <v>3</v>
      </c>
      <c r="J7" s="31">
        <v>3</v>
      </c>
      <c r="K7" s="31">
        <v>3</v>
      </c>
      <c r="L7" s="31">
        <v>3</v>
      </c>
      <c r="M7" s="31">
        <v>3</v>
      </c>
      <c r="N7" s="31">
        <v>3</v>
      </c>
      <c r="O7" s="31">
        <v>3</v>
      </c>
      <c r="P7" s="31">
        <v>3</v>
      </c>
      <c r="Q7" s="31">
        <v>3</v>
      </c>
      <c r="R7" s="31">
        <v>3</v>
      </c>
      <c r="S7" s="31">
        <v>3</v>
      </c>
      <c r="T7" s="31">
        <v>3</v>
      </c>
      <c r="U7" s="31">
        <v>3</v>
      </c>
      <c r="V7" s="31">
        <v>3</v>
      </c>
      <c r="W7" s="31">
        <v>3</v>
      </c>
      <c r="X7" s="31">
        <v>3</v>
      </c>
      <c r="Y7" s="31">
        <v>3</v>
      </c>
      <c r="Z7" s="31">
        <v>3</v>
      </c>
      <c r="AA7" s="31">
        <v>3</v>
      </c>
      <c r="AB7" s="31">
        <v>3</v>
      </c>
      <c r="AC7" s="31">
        <v>3</v>
      </c>
      <c r="AD7" s="31">
        <v>3</v>
      </c>
      <c r="AE7" s="31">
        <v>3</v>
      </c>
      <c r="AF7" s="42">
        <f t="shared" ref="AF7:AF27" si="0">SUM(F7:AE7)</f>
        <v>78</v>
      </c>
      <c r="AG7" s="23">
        <f t="shared" ref="AG7:AG27" si="1" xml:space="preserve"> (PRODUCT(AF7,3))/78</f>
        <v>3</v>
      </c>
      <c r="AH7" s="30" t="str">
        <f t="shared" ref="AH7:AH27" si="2">IF(AG7&gt;=2.5,"Çok İyi",IF(AG7&gt;=1.5,"İyi",IF(AG7&lt;1.5,"Geliştirilmeli",)))</f>
        <v>Çok İyi</v>
      </c>
    </row>
    <row r="8" spans="2:34" ht="15" customHeight="1" thickBot="1">
      <c r="B8" s="40">
        <f>ANASAYFA!A10</f>
        <v>3</v>
      </c>
      <c r="C8" s="33">
        <f>ANASAYFA!B10</f>
        <v>22</v>
      </c>
      <c r="D8" s="34"/>
      <c r="E8" s="35">
        <f>ANASAYFA!C10</f>
        <v>0</v>
      </c>
      <c r="F8" s="20">
        <v>3</v>
      </c>
      <c r="G8" s="21">
        <v>3</v>
      </c>
      <c r="H8" s="21">
        <v>3</v>
      </c>
      <c r="I8" s="21">
        <v>3</v>
      </c>
      <c r="J8" s="21">
        <v>3</v>
      </c>
      <c r="K8" s="21">
        <v>3</v>
      </c>
      <c r="L8" s="21">
        <v>3</v>
      </c>
      <c r="M8" s="21">
        <v>3</v>
      </c>
      <c r="N8" s="21">
        <v>3</v>
      </c>
      <c r="O8" s="21">
        <v>3</v>
      </c>
      <c r="P8" s="21">
        <v>3</v>
      </c>
      <c r="Q8" s="21">
        <v>3</v>
      </c>
      <c r="R8" s="21">
        <v>3</v>
      </c>
      <c r="S8" s="21">
        <v>3</v>
      </c>
      <c r="T8" s="21">
        <v>3</v>
      </c>
      <c r="U8" s="21">
        <v>3</v>
      </c>
      <c r="V8" s="21">
        <v>3</v>
      </c>
      <c r="W8" s="21">
        <v>3</v>
      </c>
      <c r="X8" s="21">
        <v>3</v>
      </c>
      <c r="Y8" s="21">
        <v>3</v>
      </c>
      <c r="Z8" s="21">
        <v>3</v>
      </c>
      <c r="AA8" s="21">
        <v>3</v>
      </c>
      <c r="AB8" s="21">
        <v>3</v>
      </c>
      <c r="AC8" s="21">
        <v>3</v>
      </c>
      <c r="AD8" s="21">
        <v>3</v>
      </c>
      <c r="AE8" s="21">
        <v>3</v>
      </c>
      <c r="AF8" s="22">
        <f t="shared" si="0"/>
        <v>78</v>
      </c>
      <c r="AG8" s="23">
        <f t="shared" si="1"/>
        <v>3</v>
      </c>
      <c r="AH8" s="24" t="str">
        <f t="shared" si="2"/>
        <v>Çok İyi</v>
      </c>
    </row>
    <row r="9" spans="2:34" ht="16.5" customHeight="1" thickBot="1">
      <c r="B9" s="41">
        <f>ANASAYFA!A11</f>
        <v>4</v>
      </c>
      <c r="C9" s="36">
        <f>ANASAYFA!B11</f>
        <v>44</v>
      </c>
      <c r="D9" s="37"/>
      <c r="E9" s="38">
        <f>ANASAYFA!C11</f>
        <v>0</v>
      </c>
      <c r="F9" s="31">
        <v>3</v>
      </c>
      <c r="G9" s="31">
        <v>3</v>
      </c>
      <c r="H9" s="31">
        <v>3</v>
      </c>
      <c r="I9" s="31">
        <v>3</v>
      </c>
      <c r="J9" s="31">
        <v>3</v>
      </c>
      <c r="K9" s="31">
        <v>3</v>
      </c>
      <c r="L9" s="31">
        <v>3</v>
      </c>
      <c r="M9" s="31">
        <v>3</v>
      </c>
      <c r="N9" s="31">
        <v>3</v>
      </c>
      <c r="O9" s="31">
        <v>3</v>
      </c>
      <c r="P9" s="31">
        <v>3</v>
      </c>
      <c r="Q9" s="31">
        <v>3</v>
      </c>
      <c r="R9" s="31">
        <v>3</v>
      </c>
      <c r="S9" s="31">
        <v>3</v>
      </c>
      <c r="T9" s="31">
        <v>3</v>
      </c>
      <c r="U9" s="31">
        <v>3</v>
      </c>
      <c r="V9" s="31">
        <v>3</v>
      </c>
      <c r="W9" s="31">
        <v>3</v>
      </c>
      <c r="X9" s="31">
        <v>3</v>
      </c>
      <c r="Y9" s="31">
        <v>3</v>
      </c>
      <c r="Z9" s="31">
        <v>3</v>
      </c>
      <c r="AA9" s="31">
        <v>3</v>
      </c>
      <c r="AB9" s="31">
        <v>3</v>
      </c>
      <c r="AC9" s="31">
        <v>3</v>
      </c>
      <c r="AD9" s="31">
        <v>3</v>
      </c>
      <c r="AE9" s="31">
        <v>3</v>
      </c>
      <c r="AF9" s="42">
        <f t="shared" si="0"/>
        <v>78</v>
      </c>
      <c r="AG9" s="23">
        <f t="shared" si="1"/>
        <v>3</v>
      </c>
      <c r="AH9" s="30" t="str">
        <f t="shared" si="2"/>
        <v>Çok İyi</v>
      </c>
    </row>
    <row r="10" spans="2:34" ht="17.25" customHeight="1" thickBot="1">
      <c r="B10" s="40">
        <f>ANASAYFA!A12</f>
        <v>5</v>
      </c>
      <c r="C10" s="33">
        <f>ANASAYFA!B12</f>
        <v>55</v>
      </c>
      <c r="D10" s="34"/>
      <c r="E10" s="35">
        <f>ANASAYFA!C12</f>
        <v>0</v>
      </c>
      <c r="F10" s="20">
        <v>3</v>
      </c>
      <c r="G10" s="21">
        <v>3</v>
      </c>
      <c r="H10" s="21">
        <v>3</v>
      </c>
      <c r="I10" s="21">
        <v>3</v>
      </c>
      <c r="J10" s="21">
        <v>3</v>
      </c>
      <c r="K10" s="21">
        <v>3</v>
      </c>
      <c r="L10" s="21">
        <v>3</v>
      </c>
      <c r="M10" s="21">
        <v>3</v>
      </c>
      <c r="N10" s="21">
        <v>3</v>
      </c>
      <c r="O10" s="21">
        <v>3</v>
      </c>
      <c r="P10" s="21">
        <v>3</v>
      </c>
      <c r="Q10" s="21">
        <v>3</v>
      </c>
      <c r="R10" s="21">
        <v>3</v>
      </c>
      <c r="S10" s="21">
        <v>3</v>
      </c>
      <c r="T10" s="21">
        <v>3</v>
      </c>
      <c r="U10" s="21">
        <v>3</v>
      </c>
      <c r="V10" s="21">
        <v>3</v>
      </c>
      <c r="W10" s="21">
        <v>3</v>
      </c>
      <c r="X10" s="21">
        <v>3</v>
      </c>
      <c r="Y10" s="21">
        <v>3</v>
      </c>
      <c r="Z10" s="21">
        <v>3</v>
      </c>
      <c r="AA10" s="21">
        <v>3</v>
      </c>
      <c r="AB10" s="21">
        <v>3</v>
      </c>
      <c r="AC10" s="21">
        <v>3</v>
      </c>
      <c r="AD10" s="21">
        <v>3</v>
      </c>
      <c r="AE10" s="21">
        <v>3</v>
      </c>
      <c r="AF10" s="22">
        <f t="shared" si="0"/>
        <v>78</v>
      </c>
      <c r="AG10" s="23">
        <f t="shared" si="1"/>
        <v>3</v>
      </c>
      <c r="AH10" s="24" t="str">
        <f t="shared" si="2"/>
        <v>Çok İyi</v>
      </c>
    </row>
    <row r="11" spans="2:34" ht="18.75" customHeight="1" thickBot="1">
      <c r="B11" s="41">
        <f>ANASAYFA!A13</f>
        <v>6</v>
      </c>
      <c r="C11" s="36">
        <f>ANASAYFA!B13</f>
        <v>57</v>
      </c>
      <c r="D11" s="37"/>
      <c r="E11" s="38">
        <f>ANASAYFA!C13</f>
        <v>0</v>
      </c>
      <c r="F11" s="31">
        <v>3</v>
      </c>
      <c r="G11" s="31">
        <v>3</v>
      </c>
      <c r="H11" s="31">
        <v>3</v>
      </c>
      <c r="I11" s="31">
        <v>3</v>
      </c>
      <c r="J11" s="31">
        <v>3</v>
      </c>
      <c r="K11" s="31">
        <v>3</v>
      </c>
      <c r="L11" s="31">
        <v>3</v>
      </c>
      <c r="M11" s="31">
        <v>3</v>
      </c>
      <c r="N11" s="31">
        <v>3</v>
      </c>
      <c r="O11" s="31">
        <v>3</v>
      </c>
      <c r="P11" s="31">
        <v>3</v>
      </c>
      <c r="Q11" s="31">
        <v>3</v>
      </c>
      <c r="R11" s="31">
        <v>3</v>
      </c>
      <c r="S11" s="31">
        <v>3</v>
      </c>
      <c r="T11" s="31">
        <v>3</v>
      </c>
      <c r="U11" s="31">
        <v>3</v>
      </c>
      <c r="V11" s="31">
        <v>3</v>
      </c>
      <c r="W11" s="31">
        <v>3</v>
      </c>
      <c r="X11" s="31">
        <v>3</v>
      </c>
      <c r="Y11" s="31">
        <v>3</v>
      </c>
      <c r="Z11" s="31">
        <v>3</v>
      </c>
      <c r="AA11" s="31">
        <v>3</v>
      </c>
      <c r="AB11" s="31">
        <v>3</v>
      </c>
      <c r="AC11" s="31">
        <v>3</v>
      </c>
      <c r="AD11" s="31">
        <v>3</v>
      </c>
      <c r="AE11" s="31">
        <v>3</v>
      </c>
      <c r="AF11" s="42">
        <f t="shared" si="0"/>
        <v>78</v>
      </c>
      <c r="AG11" s="23">
        <f t="shared" si="1"/>
        <v>3</v>
      </c>
      <c r="AH11" s="30" t="str">
        <f t="shared" si="2"/>
        <v>Çok İyi</v>
      </c>
    </row>
    <row r="12" spans="2:34" ht="18.75" customHeight="1" thickBot="1">
      <c r="B12" s="40">
        <f>ANASAYFA!A14</f>
        <v>7</v>
      </c>
      <c r="C12" s="33">
        <f>ANASAYFA!B14</f>
        <v>82</v>
      </c>
      <c r="D12" s="34"/>
      <c r="E12" s="35">
        <f>ANASAYFA!C14</f>
        <v>0</v>
      </c>
      <c r="F12" s="20">
        <v>3</v>
      </c>
      <c r="G12" s="21">
        <v>3</v>
      </c>
      <c r="H12" s="21">
        <v>3</v>
      </c>
      <c r="I12" s="21">
        <v>3</v>
      </c>
      <c r="J12" s="21">
        <v>3</v>
      </c>
      <c r="K12" s="21">
        <v>3</v>
      </c>
      <c r="L12" s="21">
        <v>3</v>
      </c>
      <c r="M12" s="21">
        <v>3</v>
      </c>
      <c r="N12" s="21">
        <v>3</v>
      </c>
      <c r="O12" s="21">
        <v>3</v>
      </c>
      <c r="P12" s="21">
        <v>3</v>
      </c>
      <c r="Q12" s="21">
        <v>3</v>
      </c>
      <c r="R12" s="21">
        <v>3</v>
      </c>
      <c r="S12" s="21">
        <v>3</v>
      </c>
      <c r="T12" s="21">
        <v>3</v>
      </c>
      <c r="U12" s="21">
        <v>3</v>
      </c>
      <c r="V12" s="21">
        <v>3</v>
      </c>
      <c r="W12" s="21">
        <v>3</v>
      </c>
      <c r="X12" s="21">
        <v>3</v>
      </c>
      <c r="Y12" s="21">
        <v>3</v>
      </c>
      <c r="Z12" s="21">
        <v>3</v>
      </c>
      <c r="AA12" s="21">
        <v>3</v>
      </c>
      <c r="AB12" s="21">
        <v>3</v>
      </c>
      <c r="AC12" s="21">
        <v>3</v>
      </c>
      <c r="AD12" s="21">
        <v>3</v>
      </c>
      <c r="AE12" s="21">
        <v>3</v>
      </c>
      <c r="AF12" s="22">
        <f t="shared" si="0"/>
        <v>78</v>
      </c>
      <c r="AG12" s="23">
        <f t="shared" si="1"/>
        <v>3</v>
      </c>
      <c r="AH12" s="24" t="str">
        <f t="shared" si="2"/>
        <v>Çok İyi</v>
      </c>
    </row>
    <row r="13" spans="2:34" ht="17.25" customHeight="1" thickBot="1">
      <c r="B13" s="41">
        <f>ANASAYFA!A15</f>
        <v>8</v>
      </c>
      <c r="C13" s="36">
        <f>ANASAYFA!B15</f>
        <v>89</v>
      </c>
      <c r="D13" s="37"/>
      <c r="E13" s="38">
        <f>ANASAYFA!C15</f>
        <v>0</v>
      </c>
      <c r="F13" s="31">
        <v>3</v>
      </c>
      <c r="G13" s="31">
        <v>3</v>
      </c>
      <c r="H13" s="31">
        <v>3</v>
      </c>
      <c r="I13" s="31">
        <v>3</v>
      </c>
      <c r="J13" s="31">
        <v>3</v>
      </c>
      <c r="K13" s="31">
        <v>3</v>
      </c>
      <c r="L13" s="31">
        <v>3</v>
      </c>
      <c r="M13" s="31">
        <v>3</v>
      </c>
      <c r="N13" s="31">
        <v>3</v>
      </c>
      <c r="O13" s="31">
        <v>3</v>
      </c>
      <c r="P13" s="31">
        <v>3</v>
      </c>
      <c r="Q13" s="31">
        <v>3</v>
      </c>
      <c r="R13" s="31">
        <v>3</v>
      </c>
      <c r="S13" s="31">
        <v>3</v>
      </c>
      <c r="T13" s="31">
        <v>3</v>
      </c>
      <c r="U13" s="31">
        <v>3</v>
      </c>
      <c r="V13" s="31">
        <v>3</v>
      </c>
      <c r="W13" s="31">
        <v>3</v>
      </c>
      <c r="X13" s="31">
        <v>3</v>
      </c>
      <c r="Y13" s="31">
        <v>3</v>
      </c>
      <c r="Z13" s="31">
        <v>3</v>
      </c>
      <c r="AA13" s="31">
        <v>3</v>
      </c>
      <c r="AB13" s="31">
        <v>3</v>
      </c>
      <c r="AC13" s="31">
        <v>3</v>
      </c>
      <c r="AD13" s="31">
        <v>3</v>
      </c>
      <c r="AE13" s="31">
        <v>3</v>
      </c>
      <c r="AF13" s="42">
        <f t="shared" si="0"/>
        <v>78</v>
      </c>
      <c r="AG13" s="23">
        <f t="shared" si="1"/>
        <v>3</v>
      </c>
      <c r="AH13" s="30" t="str">
        <f t="shared" si="2"/>
        <v>Çok İyi</v>
      </c>
    </row>
    <row r="14" spans="2:34" ht="16.5" customHeight="1" thickBot="1">
      <c r="B14" s="40">
        <f>ANASAYFA!A16</f>
        <v>9</v>
      </c>
      <c r="C14" s="33">
        <f>ANASAYFA!B16</f>
        <v>92</v>
      </c>
      <c r="D14" s="34"/>
      <c r="E14" s="35">
        <f>ANASAYFA!C16</f>
        <v>0</v>
      </c>
      <c r="F14" s="20">
        <v>3</v>
      </c>
      <c r="G14" s="21">
        <v>3</v>
      </c>
      <c r="H14" s="21">
        <v>3</v>
      </c>
      <c r="I14" s="21">
        <v>3</v>
      </c>
      <c r="J14" s="21">
        <v>3</v>
      </c>
      <c r="K14" s="21">
        <v>3</v>
      </c>
      <c r="L14" s="21">
        <v>3</v>
      </c>
      <c r="M14" s="21">
        <v>3</v>
      </c>
      <c r="N14" s="21">
        <v>3</v>
      </c>
      <c r="O14" s="21">
        <v>3</v>
      </c>
      <c r="P14" s="21">
        <v>3</v>
      </c>
      <c r="Q14" s="21">
        <v>3</v>
      </c>
      <c r="R14" s="21">
        <v>3</v>
      </c>
      <c r="S14" s="21">
        <v>3</v>
      </c>
      <c r="T14" s="21">
        <v>3</v>
      </c>
      <c r="U14" s="21">
        <v>3</v>
      </c>
      <c r="V14" s="21">
        <v>3</v>
      </c>
      <c r="W14" s="21">
        <v>3</v>
      </c>
      <c r="X14" s="21">
        <v>3</v>
      </c>
      <c r="Y14" s="21">
        <v>3</v>
      </c>
      <c r="Z14" s="21">
        <v>3</v>
      </c>
      <c r="AA14" s="21">
        <v>3</v>
      </c>
      <c r="AB14" s="21">
        <v>3</v>
      </c>
      <c r="AC14" s="21">
        <v>3</v>
      </c>
      <c r="AD14" s="21">
        <v>3</v>
      </c>
      <c r="AE14" s="21">
        <v>3</v>
      </c>
      <c r="AF14" s="22">
        <f t="shared" si="0"/>
        <v>78</v>
      </c>
      <c r="AG14" s="23">
        <f t="shared" si="1"/>
        <v>3</v>
      </c>
      <c r="AH14" s="24" t="str">
        <f t="shared" si="2"/>
        <v>Çok İyi</v>
      </c>
    </row>
    <row r="15" spans="2:34" ht="16.5" customHeight="1" thickBot="1">
      <c r="B15" s="41">
        <f>ANASAYFA!A17</f>
        <v>10</v>
      </c>
      <c r="C15" s="36">
        <f>ANASAYFA!B17</f>
        <v>103</v>
      </c>
      <c r="D15" s="37"/>
      <c r="E15" s="38">
        <f>ANASAYFA!C17</f>
        <v>0</v>
      </c>
      <c r="F15" s="31">
        <v>3</v>
      </c>
      <c r="G15" s="31">
        <v>3</v>
      </c>
      <c r="H15" s="31">
        <v>3</v>
      </c>
      <c r="I15" s="31">
        <v>3</v>
      </c>
      <c r="J15" s="31">
        <v>3</v>
      </c>
      <c r="K15" s="31">
        <v>3</v>
      </c>
      <c r="L15" s="31">
        <v>3</v>
      </c>
      <c r="M15" s="31">
        <v>3</v>
      </c>
      <c r="N15" s="31">
        <v>3</v>
      </c>
      <c r="O15" s="31">
        <v>3</v>
      </c>
      <c r="P15" s="31">
        <v>3</v>
      </c>
      <c r="Q15" s="31">
        <v>3</v>
      </c>
      <c r="R15" s="31">
        <v>3</v>
      </c>
      <c r="S15" s="31">
        <v>3</v>
      </c>
      <c r="T15" s="31">
        <v>3</v>
      </c>
      <c r="U15" s="31">
        <v>3</v>
      </c>
      <c r="V15" s="31">
        <v>3</v>
      </c>
      <c r="W15" s="31">
        <v>3</v>
      </c>
      <c r="X15" s="31">
        <v>3</v>
      </c>
      <c r="Y15" s="31">
        <v>3</v>
      </c>
      <c r="Z15" s="31">
        <v>3</v>
      </c>
      <c r="AA15" s="31">
        <v>3</v>
      </c>
      <c r="AB15" s="31">
        <v>3</v>
      </c>
      <c r="AC15" s="31">
        <v>3</v>
      </c>
      <c r="AD15" s="31">
        <v>3</v>
      </c>
      <c r="AE15" s="31">
        <v>3</v>
      </c>
      <c r="AF15" s="42">
        <f t="shared" si="0"/>
        <v>78</v>
      </c>
      <c r="AG15" s="23">
        <f t="shared" si="1"/>
        <v>3</v>
      </c>
      <c r="AH15" s="30" t="str">
        <f t="shared" si="2"/>
        <v>Çok İyi</v>
      </c>
    </row>
    <row r="16" spans="2:34" ht="15.75" customHeight="1" thickBot="1">
      <c r="B16" s="40">
        <f>ANASAYFA!A18</f>
        <v>11</v>
      </c>
      <c r="C16" s="33">
        <f>ANASAYFA!B18</f>
        <v>112</v>
      </c>
      <c r="D16" s="34"/>
      <c r="E16" s="35">
        <f>ANASAYFA!C18</f>
        <v>0</v>
      </c>
      <c r="F16" s="20">
        <v>3</v>
      </c>
      <c r="G16" s="21">
        <v>3</v>
      </c>
      <c r="H16" s="21">
        <v>3</v>
      </c>
      <c r="I16" s="21">
        <v>3</v>
      </c>
      <c r="J16" s="21">
        <v>3</v>
      </c>
      <c r="K16" s="21">
        <v>3</v>
      </c>
      <c r="L16" s="21">
        <v>3</v>
      </c>
      <c r="M16" s="21">
        <v>3</v>
      </c>
      <c r="N16" s="21">
        <v>3</v>
      </c>
      <c r="O16" s="21">
        <v>3</v>
      </c>
      <c r="P16" s="21">
        <v>3</v>
      </c>
      <c r="Q16" s="21">
        <v>3</v>
      </c>
      <c r="R16" s="21">
        <v>3</v>
      </c>
      <c r="S16" s="21">
        <v>3</v>
      </c>
      <c r="T16" s="21">
        <v>3</v>
      </c>
      <c r="U16" s="21">
        <v>3</v>
      </c>
      <c r="V16" s="21">
        <v>3</v>
      </c>
      <c r="W16" s="21">
        <v>3</v>
      </c>
      <c r="X16" s="21">
        <v>3</v>
      </c>
      <c r="Y16" s="21">
        <v>3</v>
      </c>
      <c r="Z16" s="21">
        <v>3</v>
      </c>
      <c r="AA16" s="21">
        <v>3</v>
      </c>
      <c r="AB16" s="21">
        <v>3</v>
      </c>
      <c r="AC16" s="21">
        <v>3</v>
      </c>
      <c r="AD16" s="21">
        <v>3</v>
      </c>
      <c r="AE16" s="21">
        <v>3</v>
      </c>
      <c r="AF16" s="22">
        <f t="shared" si="0"/>
        <v>78</v>
      </c>
      <c r="AG16" s="23">
        <f t="shared" si="1"/>
        <v>3</v>
      </c>
      <c r="AH16" s="24" t="str">
        <f t="shared" si="2"/>
        <v>Çok İyi</v>
      </c>
    </row>
    <row r="17" spans="2:34" ht="17.25" customHeight="1" thickBot="1">
      <c r="B17" s="41">
        <f>ANASAYFA!A19</f>
        <v>12</v>
      </c>
      <c r="C17" s="36">
        <f>ANASAYFA!B19</f>
        <v>126</v>
      </c>
      <c r="D17" s="37"/>
      <c r="E17" s="38">
        <f>ANASAYFA!C19</f>
        <v>0</v>
      </c>
      <c r="F17" s="31">
        <v>3</v>
      </c>
      <c r="G17" s="31">
        <v>3</v>
      </c>
      <c r="H17" s="31">
        <v>3</v>
      </c>
      <c r="I17" s="31">
        <v>3</v>
      </c>
      <c r="J17" s="31">
        <v>2</v>
      </c>
      <c r="K17" s="31">
        <v>2</v>
      </c>
      <c r="L17" s="31">
        <v>2</v>
      </c>
      <c r="M17" s="31">
        <v>2</v>
      </c>
      <c r="N17" s="31">
        <v>2</v>
      </c>
      <c r="O17" s="31">
        <v>2</v>
      </c>
      <c r="P17" s="31">
        <v>2</v>
      </c>
      <c r="Q17" s="31">
        <v>2</v>
      </c>
      <c r="R17" s="31">
        <v>2</v>
      </c>
      <c r="S17" s="31">
        <v>3</v>
      </c>
      <c r="T17" s="31">
        <v>2</v>
      </c>
      <c r="U17" s="31">
        <v>2</v>
      </c>
      <c r="V17" s="31">
        <v>2</v>
      </c>
      <c r="W17" s="31">
        <v>3</v>
      </c>
      <c r="X17" s="31">
        <v>2</v>
      </c>
      <c r="Y17" s="31">
        <v>3</v>
      </c>
      <c r="Z17" s="31">
        <v>2</v>
      </c>
      <c r="AA17" s="31">
        <v>2</v>
      </c>
      <c r="AB17" s="31">
        <v>1</v>
      </c>
      <c r="AC17" s="31">
        <v>1</v>
      </c>
      <c r="AD17" s="31">
        <v>2</v>
      </c>
      <c r="AE17" s="31">
        <v>3</v>
      </c>
      <c r="AF17" s="42">
        <f t="shared" si="0"/>
        <v>58</v>
      </c>
      <c r="AG17" s="23">
        <f t="shared" si="1"/>
        <v>2.2307692307692308</v>
      </c>
      <c r="AH17" s="30" t="str">
        <f t="shared" si="2"/>
        <v>İyi</v>
      </c>
    </row>
    <row r="18" spans="2:34" ht="16.5" customHeight="1" thickBot="1">
      <c r="B18" s="40">
        <f>ANASAYFA!A20</f>
        <v>13</v>
      </c>
      <c r="C18" s="33">
        <f>ANASAYFA!B20</f>
        <v>128</v>
      </c>
      <c r="D18" s="34"/>
      <c r="E18" s="35">
        <f>ANASAYFA!C20</f>
        <v>0</v>
      </c>
      <c r="F18" s="20">
        <v>3</v>
      </c>
      <c r="G18" s="21">
        <v>3</v>
      </c>
      <c r="H18" s="21">
        <v>3</v>
      </c>
      <c r="I18" s="21">
        <v>3</v>
      </c>
      <c r="J18" s="21">
        <v>2</v>
      </c>
      <c r="K18" s="21">
        <v>1</v>
      </c>
      <c r="L18" s="21">
        <v>2</v>
      </c>
      <c r="M18" s="21">
        <v>2</v>
      </c>
      <c r="N18" s="21">
        <v>2</v>
      </c>
      <c r="O18" s="21">
        <v>2</v>
      </c>
      <c r="P18" s="21">
        <v>1</v>
      </c>
      <c r="Q18" s="21">
        <v>1</v>
      </c>
      <c r="R18" s="21">
        <v>1</v>
      </c>
      <c r="S18" s="21">
        <v>1</v>
      </c>
      <c r="T18" s="21">
        <v>2</v>
      </c>
      <c r="U18" s="21">
        <v>2</v>
      </c>
      <c r="V18" s="21">
        <v>2</v>
      </c>
      <c r="W18" s="21">
        <v>2</v>
      </c>
      <c r="X18" s="21">
        <v>1</v>
      </c>
      <c r="Y18" s="21">
        <v>1</v>
      </c>
      <c r="Z18" s="21">
        <v>2</v>
      </c>
      <c r="AA18" s="21">
        <v>2</v>
      </c>
      <c r="AB18" s="21">
        <v>1</v>
      </c>
      <c r="AC18" s="21">
        <v>1</v>
      </c>
      <c r="AD18" s="21">
        <v>1</v>
      </c>
      <c r="AE18" s="21">
        <v>1</v>
      </c>
      <c r="AF18" s="22">
        <f t="shared" si="0"/>
        <v>45</v>
      </c>
      <c r="AG18" s="23">
        <f t="shared" si="1"/>
        <v>1.7307692307692308</v>
      </c>
      <c r="AH18" s="24" t="str">
        <f t="shared" si="2"/>
        <v>İyi</v>
      </c>
    </row>
    <row r="19" spans="2:34" ht="15.75" customHeight="1" thickBot="1">
      <c r="B19" s="41">
        <f>ANASAYFA!A21</f>
        <v>14</v>
      </c>
      <c r="C19" s="36">
        <f>ANASAYFA!B21</f>
        <v>130</v>
      </c>
      <c r="D19" s="37"/>
      <c r="E19" s="38">
        <f>ANASAYFA!C21</f>
        <v>0</v>
      </c>
      <c r="F19" s="31">
        <v>3</v>
      </c>
      <c r="G19" s="31">
        <v>3</v>
      </c>
      <c r="H19" s="31">
        <v>3</v>
      </c>
      <c r="I19" s="31">
        <v>3</v>
      </c>
      <c r="J19" s="31">
        <v>3</v>
      </c>
      <c r="K19" s="31">
        <v>3</v>
      </c>
      <c r="L19" s="31">
        <v>3</v>
      </c>
      <c r="M19" s="31">
        <v>3</v>
      </c>
      <c r="N19" s="31">
        <v>3</v>
      </c>
      <c r="O19" s="31">
        <v>3</v>
      </c>
      <c r="P19" s="31">
        <v>3</v>
      </c>
      <c r="Q19" s="31">
        <v>3</v>
      </c>
      <c r="R19" s="31">
        <v>3</v>
      </c>
      <c r="S19" s="31">
        <v>3</v>
      </c>
      <c r="T19" s="31">
        <v>3</v>
      </c>
      <c r="U19" s="31">
        <v>3</v>
      </c>
      <c r="V19" s="31">
        <v>3</v>
      </c>
      <c r="W19" s="31">
        <v>3</v>
      </c>
      <c r="X19" s="31">
        <v>3</v>
      </c>
      <c r="Y19" s="31">
        <v>3</v>
      </c>
      <c r="Z19" s="31">
        <v>3</v>
      </c>
      <c r="AA19" s="31">
        <v>3</v>
      </c>
      <c r="AB19" s="31">
        <v>3</v>
      </c>
      <c r="AC19" s="31">
        <v>3</v>
      </c>
      <c r="AD19" s="31">
        <v>3</v>
      </c>
      <c r="AE19" s="31">
        <v>3</v>
      </c>
      <c r="AF19" s="42">
        <f t="shared" si="0"/>
        <v>78</v>
      </c>
      <c r="AG19" s="23">
        <f t="shared" si="1"/>
        <v>3</v>
      </c>
      <c r="AH19" s="30" t="str">
        <f t="shared" si="2"/>
        <v>Çok İyi</v>
      </c>
    </row>
    <row r="20" spans="2:34" ht="15.75" customHeight="1" thickBot="1">
      <c r="B20" s="40">
        <f>ANASAYFA!A22</f>
        <v>15</v>
      </c>
      <c r="C20" s="33">
        <f>ANASAYFA!B22</f>
        <v>146</v>
      </c>
      <c r="D20" s="34"/>
      <c r="E20" s="35">
        <f>ANASAYFA!C22</f>
        <v>0</v>
      </c>
      <c r="F20" s="20">
        <v>3</v>
      </c>
      <c r="G20" s="21">
        <v>3</v>
      </c>
      <c r="H20" s="21">
        <v>3</v>
      </c>
      <c r="I20" s="21">
        <v>3</v>
      </c>
      <c r="J20" s="21">
        <v>3</v>
      </c>
      <c r="K20" s="21">
        <v>3</v>
      </c>
      <c r="L20" s="21">
        <v>3</v>
      </c>
      <c r="M20" s="21">
        <v>3</v>
      </c>
      <c r="N20" s="21">
        <v>3</v>
      </c>
      <c r="O20" s="21">
        <v>3</v>
      </c>
      <c r="P20" s="21">
        <v>3</v>
      </c>
      <c r="Q20" s="21">
        <v>3</v>
      </c>
      <c r="R20" s="21">
        <v>3</v>
      </c>
      <c r="S20" s="21">
        <v>3</v>
      </c>
      <c r="T20" s="21">
        <v>3</v>
      </c>
      <c r="U20" s="21">
        <v>3</v>
      </c>
      <c r="V20" s="21">
        <v>3</v>
      </c>
      <c r="W20" s="21">
        <v>3</v>
      </c>
      <c r="X20" s="21">
        <v>3</v>
      </c>
      <c r="Y20" s="21">
        <v>3</v>
      </c>
      <c r="Z20" s="21">
        <v>3</v>
      </c>
      <c r="AA20" s="21">
        <v>3</v>
      </c>
      <c r="AB20" s="21">
        <v>3</v>
      </c>
      <c r="AC20" s="21">
        <v>3</v>
      </c>
      <c r="AD20" s="21">
        <v>3</v>
      </c>
      <c r="AE20" s="21">
        <v>3</v>
      </c>
      <c r="AF20" s="22">
        <f t="shared" si="0"/>
        <v>78</v>
      </c>
      <c r="AG20" s="23">
        <f t="shared" si="1"/>
        <v>3</v>
      </c>
      <c r="AH20" s="24" t="str">
        <f t="shared" si="2"/>
        <v>Çok İyi</v>
      </c>
    </row>
    <row r="21" spans="2:34" ht="15.75" customHeight="1" thickBot="1">
      <c r="B21" s="41">
        <f>ANASAYFA!A23</f>
        <v>16</v>
      </c>
      <c r="C21" s="36">
        <f>ANASAYFA!B23</f>
        <v>151</v>
      </c>
      <c r="D21" s="37"/>
      <c r="E21" s="38">
        <f>ANASAYFA!C23</f>
        <v>0</v>
      </c>
      <c r="F21" s="31">
        <v>3</v>
      </c>
      <c r="G21" s="31">
        <v>3</v>
      </c>
      <c r="H21" s="31">
        <v>2</v>
      </c>
      <c r="I21" s="31">
        <v>2</v>
      </c>
      <c r="J21" s="31">
        <v>2</v>
      </c>
      <c r="K21" s="31">
        <v>2</v>
      </c>
      <c r="L21" s="31">
        <v>2</v>
      </c>
      <c r="M21" s="31">
        <v>2</v>
      </c>
      <c r="N21" s="31">
        <v>2</v>
      </c>
      <c r="O21" s="31">
        <v>2</v>
      </c>
      <c r="P21" s="31">
        <v>2</v>
      </c>
      <c r="Q21" s="31">
        <v>2</v>
      </c>
      <c r="R21" s="31">
        <v>2</v>
      </c>
      <c r="S21" s="31">
        <v>2</v>
      </c>
      <c r="T21" s="31">
        <v>2</v>
      </c>
      <c r="U21" s="31">
        <v>2</v>
      </c>
      <c r="V21" s="31">
        <v>2</v>
      </c>
      <c r="W21" s="31">
        <v>2</v>
      </c>
      <c r="X21" s="31">
        <v>2</v>
      </c>
      <c r="Y21" s="31">
        <v>2</v>
      </c>
      <c r="Z21" s="31">
        <v>2</v>
      </c>
      <c r="AA21" s="31">
        <v>2</v>
      </c>
      <c r="AB21" s="31">
        <v>2</v>
      </c>
      <c r="AC21" s="31">
        <v>2</v>
      </c>
      <c r="AD21" s="31">
        <v>2</v>
      </c>
      <c r="AE21" s="31">
        <v>2</v>
      </c>
      <c r="AF21" s="42">
        <f t="shared" si="0"/>
        <v>54</v>
      </c>
      <c r="AG21" s="23">
        <f t="shared" si="1"/>
        <v>2.0769230769230771</v>
      </c>
      <c r="AH21" s="30" t="str">
        <f t="shared" si="2"/>
        <v>İyi</v>
      </c>
    </row>
    <row r="22" spans="2:34" ht="15.75" customHeight="1" thickBot="1">
      <c r="B22" s="40">
        <f>ANASAYFA!A24</f>
        <v>17</v>
      </c>
      <c r="C22" s="33">
        <f>ANASAYFA!B24</f>
        <v>153</v>
      </c>
      <c r="D22" s="34"/>
      <c r="E22" s="35">
        <f>ANASAYFA!C24</f>
        <v>0</v>
      </c>
      <c r="F22" s="20">
        <v>3</v>
      </c>
      <c r="G22" s="21">
        <v>3</v>
      </c>
      <c r="H22" s="21">
        <v>3</v>
      </c>
      <c r="I22" s="21">
        <v>3</v>
      </c>
      <c r="J22" s="21">
        <v>3</v>
      </c>
      <c r="K22" s="21">
        <v>3</v>
      </c>
      <c r="L22" s="21">
        <v>3</v>
      </c>
      <c r="M22" s="21">
        <v>3</v>
      </c>
      <c r="N22" s="21">
        <v>3</v>
      </c>
      <c r="O22" s="21">
        <v>3</v>
      </c>
      <c r="P22" s="21">
        <v>3</v>
      </c>
      <c r="Q22" s="21">
        <v>3</v>
      </c>
      <c r="R22" s="21">
        <v>3</v>
      </c>
      <c r="S22" s="21">
        <v>3</v>
      </c>
      <c r="T22" s="21">
        <v>3</v>
      </c>
      <c r="U22" s="21">
        <v>3</v>
      </c>
      <c r="V22" s="21">
        <v>3</v>
      </c>
      <c r="W22" s="21">
        <v>3</v>
      </c>
      <c r="X22" s="21">
        <v>3</v>
      </c>
      <c r="Y22" s="21">
        <v>3</v>
      </c>
      <c r="Z22" s="21">
        <v>3</v>
      </c>
      <c r="AA22" s="21">
        <v>3</v>
      </c>
      <c r="AB22" s="21">
        <v>3</v>
      </c>
      <c r="AC22" s="21">
        <v>3</v>
      </c>
      <c r="AD22" s="21">
        <v>3</v>
      </c>
      <c r="AE22" s="21">
        <v>3</v>
      </c>
      <c r="AF22" s="22">
        <f t="shared" si="0"/>
        <v>78</v>
      </c>
      <c r="AG22" s="23">
        <f t="shared" si="1"/>
        <v>3</v>
      </c>
      <c r="AH22" s="24" t="str">
        <f t="shared" si="2"/>
        <v>Çok İyi</v>
      </c>
    </row>
    <row r="23" spans="2:34" ht="17.45" customHeight="1" thickBot="1">
      <c r="B23" s="41">
        <f>ANASAYFA!A25</f>
        <v>18</v>
      </c>
      <c r="C23" s="36">
        <f>ANASAYFA!B25</f>
        <v>154</v>
      </c>
      <c r="D23" s="37"/>
      <c r="E23" s="38">
        <f>ANASAYFA!C25</f>
        <v>0</v>
      </c>
      <c r="F23" s="31">
        <v>3</v>
      </c>
      <c r="G23" s="31">
        <v>3</v>
      </c>
      <c r="H23" s="31">
        <v>3</v>
      </c>
      <c r="I23" s="31">
        <v>3</v>
      </c>
      <c r="J23" s="31">
        <v>3</v>
      </c>
      <c r="K23" s="31">
        <v>3</v>
      </c>
      <c r="L23" s="31">
        <v>3</v>
      </c>
      <c r="M23" s="31">
        <v>3</v>
      </c>
      <c r="N23" s="31">
        <v>3</v>
      </c>
      <c r="O23" s="31">
        <v>3</v>
      </c>
      <c r="P23" s="31">
        <v>3</v>
      </c>
      <c r="Q23" s="31">
        <v>3</v>
      </c>
      <c r="R23" s="31">
        <v>3</v>
      </c>
      <c r="S23" s="31">
        <v>3</v>
      </c>
      <c r="T23" s="31">
        <v>3</v>
      </c>
      <c r="U23" s="31">
        <v>3</v>
      </c>
      <c r="V23" s="31">
        <v>3</v>
      </c>
      <c r="W23" s="31">
        <v>3</v>
      </c>
      <c r="X23" s="31">
        <v>3</v>
      </c>
      <c r="Y23" s="31">
        <v>3</v>
      </c>
      <c r="Z23" s="31">
        <v>3</v>
      </c>
      <c r="AA23" s="31">
        <v>3</v>
      </c>
      <c r="AB23" s="31">
        <v>3</v>
      </c>
      <c r="AC23" s="31">
        <v>3</v>
      </c>
      <c r="AD23" s="31">
        <v>3</v>
      </c>
      <c r="AE23" s="31">
        <v>3</v>
      </c>
      <c r="AF23" s="42">
        <f t="shared" si="0"/>
        <v>78</v>
      </c>
      <c r="AG23" s="23">
        <f t="shared" si="1"/>
        <v>3</v>
      </c>
      <c r="AH23" s="30" t="str">
        <f t="shared" si="2"/>
        <v>Çok İyi</v>
      </c>
    </row>
    <row r="24" spans="2:34" ht="17.45" customHeight="1" thickBot="1">
      <c r="B24" s="40">
        <f>ANASAYFA!A26</f>
        <v>19</v>
      </c>
      <c r="C24" s="33">
        <f>ANASAYFA!B26</f>
        <v>163</v>
      </c>
      <c r="D24" s="34"/>
      <c r="E24" s="35">
        <f>ANASAYFA!C26</f>
        <v>0</v>
      </c>
      <c r="F24" s="20">
        <v>1</v>
      </c>
      <c r="G24" s="21">
        <v>1</v>
      </c>
      <c r="H24" s="21">
        <v>1</v>
      </c>
      <c r="I24" s="21">
        <v>1</v>
      </c>
      <c r="J24" s="21">
        <v>1</v>
      </c>
      <c r="K24" s="21">
        <v>1</v>
      </c>
      <c r="L24" s="21">
        <v>1</v>
      </c>
      <c r="M24" s="21">
        <v>1</v>
      </c>
      <c r="N24" s="21">
        <v>1</v>
      </c>
      <c r="O24" s="21">
        <v>1</v>
      </c>
      <c r="P24" s="21">
        <v>1</v>
      </c>
      <c r="Q24" s="21">
        <v>1</v>
      </c>
      <c r="R24" s="21">
        <v>1</v>
      </c>
      <c r="S24" s="21">
        <v>1</v>
      </c>
      <c r="T24" s="21">
        <v>1</v>
      </c>
      <c r="U24" s="21">
        <v>1</v>
      </c>
      <c r="V24" s="21">
        <v>1</v>
      </c>
      <c r="W24" s="21">
        <v>1</v>
      </c>
      <c r="X24" s="21">
        <v>1</v>
      </c>
      <c r="Y24" s="21">
        <v>1</v>
      </c>
      <c r="Z24" s="21">
        <v>1</v>
      </c>
      <c r="AA24" s="21">
        <v>1</v>
      </c>
      <c r="AB24" s="21">
        <v>1</v>
      </c>
      <c r="AC24" s="21">
        <v>1</v>
      </c>
      <c r="AD24" s="21">
        <v>1</v>
      </c>
      <c r="AE24" s="21">
        <v>1</v>
      </c>
      <c r="AF24" s="22">
        <f t="shared" si="0"/>
        <v>26</v>
      </c>
      <c r="AG24" s="23">
        <f t="shared" si="1"/>
        <v>1</v>
      </c>
      <c r="AH24" s="24" t="str">
        <f t="shared" si="2"/>
        <v>Geliştirilmeli</v>
      </c>
    </row>
    <row r="25" spans="2:34" ht="15.75" customHeight="1" thickBot="1">
      <c r="B25" s="41">
        <f>ANASAYFA!A27</f>
        <v>20</v>
      </c>
      <c r="C25" s="36">
        <f>ANASAYFA!B27</f>
        <v>167</v>
      </c>
      <c r="D25" s="37"/>
      <c r="E25" s="38">
        <f>ANASAYFA!C27</f>
        <v>0</v>
      </c>
      <c r="F25" s="31">
        <v>3</v>
      </c>
      <c r="G25" s="31">
        <v>3</v>
      </c>
      <c r="H25" s="31">
        <v>3</v>
      </c>
      <c r="I25" s="31">
        <v>3</v>
      </c>
      <c r="J25" s="31">
        <v>3</v>
      </c>
      <c r="K25" s="31">
        <v>3</v>
      </c>
      <c r="L25" s="31">
        <v>3</v>
      </c>
      <c r="M25" s="31">
        <v>3</v>
      </c>
      <c r="N25" s="31">
        <v>3</v>
      </c>
      <c r="O25" s="31">
        <v>3</v>
      </c>
      <c r="P25" s="31">
        <v>3</v>
      </c>
      <c r="Q25" s="31">
        <v>3</v>
      </c>
      <c r="R25" s="31">
        <v>3</v>
      </c>
      <c r="S25" s="31">
        <v>3</v>
      </c>
      <c r="T25" s="31">
        <v>3</v>
      </c>
      <c r="U25" s="31">
        <v>3</v>
      </c>
      <c r="V25" s="31">
        <v>3</v>
      </c>
      <c r="W25" s="31">
        <v>3</v>
      </c>
      <c r="X25" s="31">
        <v>3</v>
      </c>
      <c r="Y25" s="31">
        <v>3</v>
      </c>
      <c r="Z25" s="31">
        <v>3</v>
      </c>
      <c r="AA25" s="31">
        <v>3</v>
      </c>
      <c r="AB25" s="31">
        <v>3</v>
      </c>
      <c r="AC25" s="31">
        <v>3</v>
      </c>
      <c r="AD25" s="31">
        <v>3</v>
      </c>
      <c r="AE25" s="31">
        <v>3</v>
      </c>
      <c r="AF25" s="42">
        <f t="shared" si="0"/>
        <v>78</v>
      </c>
      <c r="AG25" s="23">
        <f t="shared" si="1"/>
        <v>3</v>
      </c>
      <c r="AH25" s="30" t="str">
        <f t="shared" si="2"/>
        <v>Çok İyi</v>
      </c>
    </row>
    <row r="26" spans="2:34" ht="15.75" customHeight="1" thickBot="1">
      <c r="B26" s="40">
        <f>ANASAYFA!A28</f>
        <v>21</v>
      </c>
      <c r="C26" s="33">
        <f>ANASAYFA!B28</f>
        <v>244</v>
      </c>
      <c r="D26" s="34"/>
      <c r="E26" s="35">
        <f>ANASAYFA!C28</f>
        <v>0</v>
      </c>
      <c r="F26" s="20">
        <v>2</v>
      </c>
      <c r="G26" s="21">
        <v>2</v>
      </c>
      <c r="H26" s="21">
        <v>2</v>
      </c>
      <c r="I26" s="21">
        <v>2</v>
      </c>
      <c r="J26" s="21">
        <v>2</v>
      </c>
      <c r="K26" s="21">
        <v>2</v>
      </c>
      <c r="L26" s="21">
        <v>2</v>
      </c>
      <c r="M26" s="21">
        <v>2</v>
      </c>
      <c r="N26" s="21">
        <v>2</v>
      </c>
      <c r="O26" s="21">
        <v>2</v>
      </c>
      <c r="P26" s="21">
        <v>2</v>
      </c>
      <c r="Q26" s="21">
        <v>2</v>
      </c>
      <c r="R26" s="21">
        <v>2</v>
      </c>
      <c r="S26" s="21">
        <v>2</v>
      </c>
      <c r="T26" s="21">
        <v>2</v>
      </c>
      <c r="U26" s="21">
        <v>2</v>
      </c>
      <c r="V26" s="21">
        <v>2</v>
      </c>
      <c r="W26" s="21">
        <v>2</v>
      </c>
      <c r="X26" s="21">
        <v>2</v>
      </c>
      <c r="Y26" s="21">
        <v>2</v>
      </c>
      <c r="Z26" s="21">
        <v>2</v>
      </c>
      <c r="AA26" s="21">
        <v>2</v>
      </c>
      <c r="AB26" s="21">
        <v>2</v>
      </c>
      <c r="AC26" s="21">
        <v>2</v>
      </c>
      <c r="AD26" s="21">
        <v>2</v>
      </c>
      <c r="AE26" s="21">
        <v>2</v>
      </c>
      <c r="AF26" s="22">
        <f t="shared" si="0"/>
        <v>52</v>
      </c>
      <c r="AG26" s="23">
        <f t="shared" si="1"/>
        <v>2</v>
      </c>
      <c r="AH26" s="24" t="str">
        <f t="shared" si="2"/>
        <v>İyi</v>
      </c>
    </row>
    <row r="27" spans="2:34" ht="15.75" customHeight="1" thickBot="1">
      <c r="B27" s="41">
        <f>ANASAYFA!A29</f>
        <v>22</v>
      </c>
      <c r="C27" s="36">
        <f>ANASAYFA!B29</f>
        <v>298</v>
      </c>
      <c r="D27" s="37"/>
      <c r="E27" s="38">
        <f>ANASAYFA!C29</f>
        <v>0</v>
      </c>
      <c r="F27" s="31">
        <v>3</v>
      </c>
      <c r="G27" s="31">
        <v>3</v>
      </c>
      <c r="H27" s="31">
        <v>3</v>
      </c>
      <c r="I27" s="31">
        <v>3</v>
      </c>
      <c r="J27" s="31">
        <v>3</v>
      </c>
      <c r="K27" s="31">
        <v>3</v>
      </c>
      <c r="L27" s="31">
        <v>3</v>
      </c>
      <c r="M27" s="31">
        <v>3</v>
      </c>
      <c r="N27" s="31">
        <v>3</v>
      </c>
      <c r="O27" s="31">
        <v>3</v>
      </c>
      <c r="P27" s="31">
        <v>3</v>
      </c>
      <c r="Q27" s="31">
        <v>3</v>
      </c>
      <c r="R27" s="31">
        <v>3</v>
      </c>
      <c r="S27" s="31">
        <v>3</v>
      </c>
      <c r="T27" s="31">
        <v>3</v>
      </c>
      <c r="U27" s="31">
        <v>3</v>
      </c>
      <c r="V27" s="31">
        <v>3</v>
      </c>
      <c r="W27" s="31">
        <v>3</v>
      </c>
      <c r="X27" s="31">
        <v>3</v>
      </c>
      <c r="Y27" s="31">
        <v>3</v>
      </c>
      <c r="Z27" s="31">
        <v>3</v>
      </c>
      <c r="AA27" s="31">
        <v>3</v>
      </c>
      <c r="AB27" s="31">
        <v>3</v>
      </c>
      <c r="AC27" s="31">
        <v>3</v>
      </c>
      <c r="AD27" s="31">
        <v>3</v>
      </c>
      <c r="AE27" s="31">
        <v>3</v>
      </c>
      <c r="AF27" s="42">
        <f t="shared" si="0"/>
        <v>78</v>
      </c>
      <c r="AG27" s="23">
        <f t="shared" si="1"/>
        <v>3</v>
      </c>
      <c r="AH27" s="30" t="str">
        <f t="shared" si="2"/>
        <v>Çok İyi</v>
      </c>
    </row>
    <row r="28" spans="2:34" ht="15.75" customHeight="1" thickBot="1">
      <c r="B28" s="40"/>
      <c r="C28" s="33"/>
      <c r="D28" s="34"/>
      <c r="E28" s="35"/>
      <c r="F28" s="20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2"/>
      <c r="AG28" s="23"/>
      <c r="AH28" s="24"/>
    </row>
    <row r="29" spans="2:34" ht="15.75" customHeight="1" thickBot="1">
      <c r="B29" s="41"/>
      <c r="C29" s="36"/>
      <c r="D29" s="37"/>
      <c r="E29" s="38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42"/>
      <c r="AG29" s="23"/>
      <c r="AH29" s="30"/>
    </row>
    <row r="30" spans="2:34" ht="15.75" customHeight="1" thickBot="1">
      <c r="B30" s="40"/>
      <c r="C30" s="33"/>
      <c r="D30" s="34"/>
      <c r="E30" s="35"/>
      <c r="F30" s="20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2"/>
      <c r="AG30" s="23"/>
      <c r="AH30" s="24"/>
    </row>
    <row r="31" spans="2:34" ht="15.75" customHeight="1" thickBot="1">
      <c r="B31" s="41"/>
      <c r="C31" s="36"/>
      <c r="D31" s="37"/>
      <c r="E31" s="38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  <c r="AF31" s="42"/>
      <c r="AG31" s="23"/>
      <c r="AH31" s="30"/>
    </row>
    <row r="32" spans="2:34" ht="15.75" customHeight="1" thickBot="1">
      <c r="B32" s="40"/>
      <c r="C32" s="33"/>
      <c r="D32" s="34"/>
      <c r="E32" s="35"/>
      <c r="F32" s="20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2"/>
      <c r="AG32" s="23"/>
      <c r="AH32" s="24"/>
    </row>
    <row r="33" spans="2:34" ht="15.75" customHeight="1" thickBot="1">
      <c r="B33" s="41"/>
      <c r="C33" s="36"/>
      <c r="D33" s="37"/>
      <c r="E33" s="38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  <c r="AF33" s="42"/>
      <c r="AG33" s="23"/>
      <c r="AH33" s="30"/>
    </row>
    <row r="34" spans="2:34" ht="15.75" customHeight="1" thickBot="1">
      <c r="B34" s="40"/>
      <c r="C34" s="33"/>
      <c r="D34" s="34"/>
      <c r="E34" s="35"/>
      <c r="F34" s="20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2"/>
      <c r="AG34" s="23"/>
      <c r="AH34" s="24"/>
    </row>
    <row r="35" spans="2:34" ht="15.75" customHeight="1" thickBot="1">
      <c r="B35" s="41"/>
      <c r="C35" s="36"/>
      <c r="D35" s="37"/>
      <c r="E35" s="38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42"/>
      <c r="AG35" s="23"/>
      <c r="AH35" s="30"/>
    </row>
    <row r="36" spans="2:34" ht="17.25" customHeight="1" thickBot="1">
      <c r="B36" s="40"/>
      <c r="C36" s="33"/>
      <c r="D36" s="34"/>
      <c r="E36" s="35"/>
      <c r="F36" s="20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2"/>
      <c r="AG36" s="23"/>
      <c r="AH36" s="24"/>
    </row>
    <row r="37" spans="2:34" ht="18" customHeight="1" thickBot="1">
      <c r="B37" s="41"/>
      <c r="C37" s="36"/>
      <c r="D37" s="37"/>
      <c r="E37" s="38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42"/>
      <c r="AG37" s="23"/>
      <c r="AH37" s="30"/>
    </row>
    <row r="38" spans="2:34" ht="18" customHeight="1" thickBot="1">
      <c r="B38" s="40"/>
      <c r="C38" s="33"/>
      <c r="D38" s="39"/>
      <c r="E38" s="35"/>
      <c r="F38" s="20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2"/>
      <c r="AG38" s="23"/>
      <c r="AH38" s="24"/>
    </row>
    <row r="39" spans="2:34" ht="18" customHeight="1" thickBot="1">
      <c r="B39" s="41"/>
      <c r="C39" s="36"/>
      <c r="D39" s="37"/>
      <c r="E39" s="38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42"/>
      <c r="AG39" s="23"/>
      <c r="AH39" s="30"/>
    </row>
    <row r="40" spans="2:34" ht="18" customHeight="1" thickBot="1">
      <c r="B40" s="40"/>
      <c r="C40" s="33"/>
      <c r="D40" s="34"/>
      <c r="E40" s="35"/>
      <c r="F40" s="20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2"/>
      <c r="AG40" s="23"/>
      <c r="AH40" s="24"/>
    </row>
    <row r="41" spans="2:34" ht="18" customHeight="1" thickBot="1">
      <c r="B41" s="41"/>
      <c r="C41" s="36"/>
      <c r="D41" s="37"/>
      <c r="E41" s="38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42"/>
      <c r="AG41" s="23"/>
      <c r="AH41" s="30"/>
    </row>
    <row r="42" spans="2:34" ht="16.5" customHeight="1" thickBot="1">
      <c r="B42" s="40"/>
      <c r="C42" s="33"/>
      <c r="D42" s="34"/>
      <c r="E42" s="35"/>
      <c r="F42" s="20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2"/>
      <c r="AG42" s="23"/>
      <c r="AH42" s="24"/>
    </row>
    <row r="43" spans="2:34" ht="14.25" customHeight="1" thickBot="1">
      <c r="B43" s="41"/>
      <c r="C43" s="36"/>
      <c r="D43" s="37"/>
      <c r="E43" s="38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42"/>
      <c r="AG43" s="23"/>
      <c r="AH43" s="30"/>
    </row>
    <row r="44" spans="2:34" ht="16.5" customHeight="1" thickBot="1">
      <c r="B44" s="40"/>
      <c r="C44" s="33"/>
      <c r="D44" s="34"/>
      <c r="E44" s="35"/>
      <c r="F44" s="20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2"/>
      <c r="AG44" s="23"/>
      <c r="AH44" s="24"/>
    </row>
    <row r="45" spans="2:34" ht="15.75" customHeight="1" thickBot="1">
      <c r="B45" s="41"/>
      <c r="C45" s="36"/>
      <c r="D45" s="37"/>
      <c r="E45" s="38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42"/>
      <c r="AG45" s="23"/>
      <c r="AH45" s="30"/>
    </row>
    <row r="46" spans="2:34" ht="15.75" customHeight="1">
      <c r="B46" s="7"/>
      <c r="C46" s="13"/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10"/>
      <c r="AG46" s="11"/>
      <c r="AH46" s="12"/>
    </row>
    <row r="47" spans="2:34">
      <c r="B47" s="15"/>
      <c r="C47" s="72" t="s">
        <v>7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/>
      <c r="AD47" s="73"/>
      <c r="AE47" s="73"/>
    </row>
    <row r="48" spans="2:34" ht="15">
      <c r="B48" s="15"/>
      <c r="C48" s="14"/>
      <c r="Y48" s="74" t="str">
        <f>ANASAYFA!G8</f>
        <v>Esra DEMİRHAN EROĞLU</v>
      </c>
      <c r="Z48" s="74"/>
      <c r="AA48" s="74"/>
      <c r="AB48" s="74"/>
      <c r="AC48" s="74"/>
      <c r="AD48" s="74"/>
      <c r="AE48" s="74"/>
      <c r="AF48" s="74"/>
      <c r="AG48" s="74"/>
      <c r="AH48" s="74"/>
    </row>
    <row r="49" spans="2:34">
      <c r="B49" s="15"/>
      <c r="Y49" s="74" t="s">
        <v>6</v>
      </c>
      <c r="Z49" s="74"/>
      <c r="AA49" s="74"/>
      <c r="AB49" s="74"/>
      <c r="AC49" s="74"/>
      <c r="AD49" s="74"/>
      <c r="AE49" s="74"/>
      <c r="AF49" s="74"/>
      <c r="AG49" s="74"/>
      <c r="AH49" s="74"/>
    </row>
    <row r="50" spans="2:34" ht="153">
      <c r="B50" s="1"/>
      <c r="C50" s="2"/>
      <c r="D50" s="1" t="s">
        <v>0</v>
      </c>
    </row>
    <row r="55" spans="2:34">
      <c r="I55" s="5"/>
    </row>
  </sheetData>
  <mergeCells count="6">
    <mergeCell ref="Y49:AH49"/>
    <mergeCell ref="B1:AH1"/>
    <mergeCell ref="B3:M3"/>
    <mergeCell ref="S3:AH3"/>
    <mergeCell ref="C47:AE47"/>
    <mergeCell ref="Y48:AH48"/>
  </mergeCells>
  <phoneticPr fontId="1" type="noConversion"/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E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E45">
      <formula1>1</formula1>
      <formula2>3</formula2>
    </dataValidation>
  </dataValidations>
  <hyperlinks>
    <hyperlink ref="B1:AH1" location="ANASAYFA!A1" display="KEPEZ MEVLANA İLKOKULU 2022-2023 ÖĞRETİM YILI"/>
  </hyperlinks>
  <pageMargins left="0.75" right="0.75" top="1" bottom="1" header="0.5" footer="0.5"/>
  <pageSetup paperSize="9" scale="50" orientation="landscape" horizontalDpi="0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55"/>
  <sheetViews>
    <sheetView topLeftCell="A20" zoomScale="70" zoomScaleNormal="70" workbookViewId="0">
      <selection activeCell="AG44" sqref="AG44"/>
    </sheetView>
  </sheetViews>
  <sheetFormatPr defaultRowHeight="12.75"/>
  <cols>
    <col min="1" max="1" width="4.42578125" style="3" customWidth="1"/>
    <col min="2" max="2" width="3.5703125" style="6" customWidth="1"/>
    <col min="3" max="3" width="10.5703125" style="4" customWidth="1"/>
    <col min="4" max="4" width="0.7109375" style="3" hidden="1" customWidth="1"/>
    <col min="5" max="5" width="40.7109375" style="3" customWidth="1"/>
    <col min="6" max="25" width="5.140625" style="3" customWidth="1"/>
    <col min="26" max="26" width="4.5703125" style="3" customWidth="1"/>
    <col min="27" max="27" width="4.42578125" style="3" customWidth="1"/>
    <col min="28" max="28" width="19.42578125" style="6" customWidth="1"/>
    <col min="29" max="32" width="3" style="3" customWidth="1"/>
    <col min="33" max="16384" width="9.140625" style="3"/>
  </cols>
  <sheetData>
    <row r="1" spans="2:28" ht="18.600000000000001" customHeight="1">
      <c r="B1" s="71" t="str">
        <f>ANASAYFA!A4</f>
        <v>ORHANELİ FEVZİPAŞA İLKOKULU 2022-2023 EĞİTİM ÖĞRETİM YILI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</row>
    <row r="2" spans="2:28" ht="12.75" hidden="1" customHeight="1"/>
    <row r="3" spans="2:28" ht="21.6" customHeight="1" thickBot="1">
      <c r="B3" s="75" t="str">
        <f>ANASAYFA!A5</f>
        <v>1-A Sınıfı 2. Dönem Kazanım Değerlendirme Ölçekleri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51"/>
      <c r="O3" s="51"/>
      <c r="P3" s="51"/>
      <c r="Q3" s="51"/>
      <c r="R3" s="51"/>
      <c r="S3" s="76" t="s">
        <v>19</v>
      </c>
      <c r="T3" s="76"/>
      <c r="U3" s="76"/>
      <c r="V3" s="76"/>
      <c r="W3" s="76"/>
      <c r="X3" s="76"/>
      <c r="Y3" s="76"/>
      <c r="Z3" s="76"/>
      <c r="AA3" s="76"/>
      <c r="AB3" s="76"/>
    </row>
    <row r="4" spans="2:28" ht="0.6" customHeight="1" thickBot="1">
      <c r="B4" s="16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9"/>
    </row>
    <row r="5" spans="2:28" ht="130.5" customHeight="1" thickBot="1">
      <c r="B5" s="25" t="s">
        <v>4</v>
      </c>
      <c r="C5" s="26" t="s">
        <v>3</v>
      </c>
      <c r="D5" s="27"/>
      <c r="E5" s="32" t="s">
        <v>1</v>
      </c>
      <c r="F5" s="28" t="s">
        <v>79</v>
      </c>
      <c r="G5" s="28" t="s">
        <v>80</v>
      </c>
      <c r="H5" s="28" t="s">
        <v>81</v>
      </c>
      <c r="I5" s="28" t="s">
        <v>82</v>
      </c>
      <c r="J5" s="28" t="s">
        <v>83</v>
      </c>
      <c r="K5" s="28" t="s">
        <v>84</v>
      </c>
      <c r="L5" s="28" t="s">
        <v>85</v>
      </c>
      <c r="M5" s="28" t="s">
        <v>86</v>
      </c>
      <c r="N5" s="28" t="s">
        <v>87</v>
      </c>
      <c r="O5" s="28" t="s">
        <v>88</v>
      </c>
      <c r="P5" s="28" t="s">
        <v>89</v>
      </c>
      <c r="Q5" s="28" t="s">
        <v>90</v>
      </c>
      <c r="R5" s="28" t="s">
        <v>91</v>
      </c>
      <c r="S5" s="28" t="s">
        <v>92</v>
      </c>
      <c r="T5" s="28" t="s">
        <v>93</v>
      </c>
      <c r="U5" s="28" t="s">
        <v>94</v>
      </c>
      <c r="V5" s="28" t="s">
        <v>95</v>
      </c>
      <c r="W5" s="28" t="s">
        <v>96</v>
      </c>
      <c r="X5" s="28" t="s">
        <v>97</v>
      </c>
      <c r="Y5" s="28" t="s">
        <v>98</v>
      </c>
      <c r="Z5" s="29" t="s">
        <v>2</v>
      </c>
      <c r="AA5" s="29" t="s">
        <v>8</v>
      </c>
      <c r="AB5" s="30" t="s">
        <v>5</v>
      </c>
    </row>
    <row r="6" spans="2:28" ht="16.5" customHeight="1" thickBot="1">
      <c r="B6" s="40">
        <f>ANASAYFA!A8</f>
        <v>1</v>
      </c>
      <c r="C6" s="33">
        <f>ANASAYFA!B8</f>
        <v>15</v>
      </c>
      <c r="D6" s="34"/>
      <c r="E6" s="35">
        <f>ANASAYFA!C8</f>
        <v>0</v>
      </c>
      <c r="F6" s="20">
        <v>3</v>
      </c>
      <c r="G6" s="21">
        <v>3</v>
      </c>
      <c r="H6" s="21">
        <v>3</v>
      </c>
      <c r="I6" s="21">
        <v>3</v>
      </c>
      <c r="J6" s="21">
        <v>3</v>
      </c>
      <c r="K6" s="21">
        <v>3</v>
      </c>
      <c r="L6" s="21">
        <v>3</v>
      </c>
      <c r="M6" s="21">
        <v>3</v>
      </c>
      <c r="N6" s="21">
        <v>3</v>
      </c>
      <c r="O6" s="21">
        <v>3</v>
      </c>
      <c r="P6" s="21">
        <v>3</v>
      </c>
      <c r="Q6" s="21">
        <v>3</v>
      </c>
      <c r="R6" s="21">
        <v>3</v>
      </c>
      <c r="S6" s="21">
        <v>3</v>
      </c>
      <c r="T6" s="21">
        <v>3</v>
      </c>
      <c r="U6" s="21">
        <v>3</v>
      </c>
      <c r="V6" s="21">
        <v>3</v>
      </c>
      <c r="W6" s="21">
        <v>3</v>
      </c>
      <c r="X6" s="21">
        <v>3</v>
      </c>
      <c r="Y6" s="21">
        <v>3</v>
      </c>
      <c r="Z6" s="22">
        <f>SUM(F6:Y6)</f>
        <v>60</v>
      </c>
      <c r="AA6" s="23">
        <f xml:space="preserve"> (PRODUCT(Z6,3))/60</f>
        <v>3</v>
      </c>
      <c r="AB6" s="24" t="str">
        <f>IF(AA6&gt;=2.5,"Çok İyi",IF(AA6&gt;=1.5,"İyi",IF(AA6&lt;1.5,"Geliştirilmeli",)))</f>
        <v>Çok İyi</v>
      </c>
    </row>
    <row r="7" spans="2:28" ht="18.75" customHeight="1" thickBot="1">
      <c r="B7" s="41">
        <f>ANASAYFA!A9</f>
        <v>2</v>
      </c>
      <c r="C7" s="36">
        <f>ANASAYFA!B9</f>
        <v>18</v>
      </c>
      <c r="D7" s="37"/>
      <c r="E7" s="38">
        <f>ANASAYFA!C9</f>
        <v>0</v>
      </c>
      <c r="F7" s="31">
        <v>3</v>
      </c>
      <c r="G7" s="31">
        <v>3</v>
      </c>
      <c r="H7" s="31">
        <v>3</v>
      </c>
      <c r="I7" s="31">
        <v>3</v>
      </c>
      <c r="J7" s="31">
        <v>3</v>
      </c>
      <c r="K7" s="31">
        <v>3</v>
      </c>
      <c r="L7" s="31">
        <v>3</v>
      </c>
      <c r="M7" s="31">
        <v>3</v>
      </c>
      <c r="N7" s="31">
        <v>3</v>
      </c>
      <c r="O7" s="31">
        <v>3</v>
      </c>
      <c r="P7" s="31">
        <v>3</v>
      </c>
      <c r="Q7" s="31">
        <v>3</v>
      </c>
      <c r="R7" s="31">
        <v>3</v>
      </c>
      <c r="S7" s="31">
        <v>3</v>
      </c>
      <c r="T7" s="31">
        <v>3</v>
      </c>
      <c r="U7" s="31">
        <v>3</v>
      </c>
      <c r="V7" s="31">
        <v>3</v>
      </c>
      <c r="W7" s="31">
        <v>3</v>
      </c>
      <c r="X7" s="31">
        <v>3</v>
      </c>
      <c r="Y7" s="31">
        <v>3</v>
      </c>
      <c r="Z7" s="42">
        <f>SUM(F7:Y7)</f>
        <v>60</v>
      </c>
      <c r="AA7" s="43">
        <f xml:space="preserve"> (PRODUCT(Z7,3))/60</f>
        <v>3</v>
      </c>
      <c r="AB7" s="30" t="str">
        <f t="shared" ref="AB7:AB27" si="0">IF(AA7&gt;=2.5,"Çok İyi",IF(AA7&gt;=1.5,"İyi",IF(AA7&lt;1.5,"Geliştirilmeli",)))</f>
        <v>Çok İyi</v>
      </c>
    </row>
    <row r="8" spans="2:28" ht="15" customHeight="1" thickBot="1">
      <c r="B8" s="40">
        <f>ANASAYFA!A10</f>
        <v>3</v>
      </c>
      <c r="C8" s="33">
        <f>ANASAYFA!B10</f>
        <v>22</v>
      </c>
      <c r="D8" s="34"/>
      <c r="E8" s="35">
        <f>ANASAYFA!C10</f>
        <v>0</v>
      </c>
      <c r="F8" s="20">
        <v>3</v>
      </c>
      <c r="G8" s="21">
        <v>3</v>
      </c>
      <c r="H8" s="21">
        <v>3</v>
      </c>
      <c r="I8" s="21">
        <v>3</v>
      </c>
      <c r="J8" s="21">
        <v>3</v>
      </c>
      <c r="K8" s="21">
        <v>3</v>
      </c>
      <c r="L8" s="21">
        <v>3</v>
      </c>
      <c r="M8" s="21">
        <v>3</v>
      </c>
      <c r="N8" s="21">
        <v>3</v>
      </c>
      <c r="O8" s="21">
        <v>3</v>
      </c>
      <c r="P8" s="21">
        <v>3</v>
      </c>
      <c r="Q8" s="21">
        <v>3</v>
      </c>
      <c r="R8" s="21">
        <v>3</v>
      </c>
      <c r="S8" s="21">
        <v>3</v>
      </c>
      <c r="T8" s="21">
        <v>3</v>
      </c>
      <c r="U8" s="21">
        <v>3</v>
      </c>
      <c r="V8" s="21">
        <v>3</v>
      </c>
      <c r="W8" s="21">
        <v>3</v>
      </c>
      <c r="X8" s="21">
        <v>3</v>
      </c>
      <c r="Y8" s="21">
        <v>3</v>
      </c>
      <c r="Z8" s="22">
        <f t="shared" ref="Z8:Z27" si="1">SUM(F8:Y8)</f>
        <v>60</v>
      </c>
      <c r="AA8" s="23">
        <f t="shared" ref="AA8:AA27" si="2" xml:space="preserve"> (PRODUCT(Z8,3))/60</f>
        <v>3</v>
      </c>
      <c r="AB8" s="24" t="str">
        <f t="shared" si="0"/>
        <v>Çok İyi</v>
      </c>
    </row>
    <row r="9" spans="2:28" ht="16.5" customHeight="1" thickBot="1">
      <c r="B9" s="41">
        <f>ANASAYFA!A11</f>
        <v>4</v>
      </c>
      <c r="C9" s="36">
        <f>ANASAYFA!B11</f>
        <v>44</v>
      </c>
      <c r="D9" s="37"/>
      <c r="E9" s="38">
        <f>ANASAYFA!C11</f>
        <v>0</v>
      </c>
      <c r="F9" s="31">
        <v>3</v>
      </c>
      <c r="G9" s="31">
        <v>3</v>
      </c>
      <c r="H9" s="31">
        <v>3</v>
      </c>
      <c r="I9" s="31">
        <v>3</v>
      </c>
      <c r="J9" s="31">
        <v>3</v>
      </c>
      <c r="K9" s="31">
        <v>3</v>
      </c>
      <c r="L9" s="31">
        <v>3</v>
      </c>
      <c r="M9" s="31">
        <v>3</v>
      </c>
      <c r="N9" s="31">
        <v>3</v>
      </c>
      <c r="O9" s="31">
        <v>3</v>
      </c>
      <c r="P9" s="31">
        <v>3</v>
      </c>
      <c r="Q9" s="31">
        <v>3</v>
      </c>
      <c r="R9" s="31">
        <v>3</v>
      </c>
      <c r="S9" s="31">
        <v>3</v>
      </c>
      <c r="T9" s="31">
        <v>3</v>
      </c>
      <c r="U9" s="31">
        <v>3</v>
      </c>
      <c r="V9" s="31">
        <v>3</v>
      </c>
      <c r="W9" s="31">
        <v>3</v>
      </c>
      <c r="X9" s="31">
        <v>3</v>
      </c>
      <c r="Y9" s="31">
        <v>3</v>
      </c>
      <c r="Z9" s="42">
        <f t="shared" si="1"/>
        <v>60</v>
      </c>
      <c r="AA9" s="43">
        <f t="shared" si="2"/>
        <v>3</v>
      </c>
      <c r="AB9" s="30" t="str">
        <f t="shared" si="0"/>
        <v>Çok İyi</v>
      </c>
    </row>
    <row r="10" spans="2:28" ht="17.25" customHeight="1" thickBot="1">
      <c r="B10" s="40">
        <f>ANASAYFA!A12</f>
        <v>5</v>
      </c>
      <c r="C10" s="33">
        <f>ANASAYFA!B12</f>
        <v>55</v>
      </c>
      <c r="D10" s="34"/>
      <c r="E10" s="35">
        <f>ANASAYFA!C12</f>
        <v>0</v>
      </c>
      <c r="F10" s="20">
        <v>3</v>
      </c>
      <c r="G10" s="21">
        <v>3</v>
      </c>
      <c r="H10" s="21">
        <v>3</v>
      </c>
      <c r="I10" s="21">
        <v>3</v>
      </c>
      <c r="J10" s="21">
        <v>3</v>
      </c>
      <c r="K10" s="21">
        <v>3</v>
      </c>
      <c r="L10" s="21">
        <v>3</v>
      </c>
      <c r="M10" s="21">
        <v>3</v>
      </c>
      <c r="N10" s="21">
        <v>3</v>
      </c>
      <c r="O10" s="21">
        <v>3</v>
      </c>
      <c r="P10" s="21">
        <v>3</v>
      </c>
      <c r="Q10" s="21">
        <v>3</v>
      </c>
      <c r="R10" s="21">
        <v>3</v>
      </c>
      <c r="S10" s="21">
        <v>3</v>
      </c>
      <c r="T10" s="21">
        <v>3</v>
      </c>
      <c r="U10" s="21">
        <v>3</v>
      </c>
      <c r="V10" s="21">
        <v>3</v>
      </c>
      <c r="W10" s="21">
        <v>3</v>
      </c>
      <c r="X10" s="21">
        <v>3</v>
      </c>
      <c r="Y10" s="21">
        <v>3</v>
      </c>
      <c r="Z10" s="22">
        <f t="shared" si="1"/>
        <v>60</v>
      </c>
      <c r="AA10" s="23">
        <f t="shared" si="2"/>
        <v>3</v>
      </c>
      <c r="AB10" s="24" t="str">
        <f t="shared" si="0"/>
        <v>Çok İyi</v>
      </c>
    </row>
    <row r="11" spans="2:28" ht="18.75" customHeight="1" thickBot="1">
      <c r="B11" s="41">
        <f>ANASAYFA!A13</f>
        <v>6</v>
      </c>
      <c r="C11" s="36">
        <f>ANASAYFA!B13</f>
        <v>57</v>
      </c>
      <c r="D11" s="37"/>
      <c r="E11" s="38">
        <f>ANASAYFA!C13</f>
        <v>0</v>
      </c>
      <c r="F11" s="31">
        <v>3</v>
      </c>
      <c r="G11" s="31">
        <v>3</v>
      </c>
      <c r="H11" s="31">
        <v>3</v>
      </c>
      <c r="I11" s="31">
        <v>3</v>
      </c>
      <c r="J11" s="31">
        <v>3</v>
      </c>
      <c r="K11" s="31">
        <v>3</v>
      </c>
      <c r="L11" s="31">
        <v>3</v>
      </c>
      <c r="M11" s="31">
        <v>3</v>
      </c>
      <c r="N11" s="31">
        <v>3</v>
      </c>
      <c r="O11" s="31">
        <v>3</v>
      </c>
      <c r="P11" s="31">
        <v>3</v>
      </c>
      <c r="Q11" s="31">
        <v>3</v>
      </c>
      <c r="R11" s="31">
        <v>3</v>
      </c>
      <c r="S11" s="31">
        <v>3</v>
      </c>
      <c r="T11" s="31">
        <v>3</v>
      </c>
      <c r="U11" s="31">
        <v>3</v>
      </c>
      <c r="V11" s="31">
        <v>3</v>
      </c>
      <c r="W11" s="31">
        <v>3</v>
      </c>
      <c r="X11" s="31">
        <v>3</v>
      </c>
      <c r="Y11" s="31">
        <v>3</v>
      </c>
      <c r="Z11" s="42">
        <f t="shared" si="1"/>
        <v>60</v>
      </c>
      <c r="AA11" s="43">
        <f t="shared" si="2"/>
        <v>3</v>
      </c>
      <c r="AB11" s="30" t="str">
        <f t="shared" si="0"/>
        <v>Çok İyi</v>
      </c>
    </row>
    <row r="12" spans="2:28" ht="18.75" customHeight="1" thickBot="1">
      <c r="B12" s="40">
        <f>ANASAYFA!A14</f>
        <v>7</v>
      </c>
      <c r="C12" s="33">
        <f>ANASAYFA!B14</f>
        <v>82</v>
      </c>
      <c r="D12" s="34"/>
      <c r="E12" s="35">
        <f>ANASAYFA!C14</f>
        <v>0</v>
      </c>
      <c r="F12" s="20">
        <v>3</v>
      </c>
      <c r="G12" s="21">
        <v>3</v>
      </c>
      <c r="H12" s="21">
        <v>3</v>
      </c>
      <c r="I12" s="21">
        <v>3</v>
      </c>
      <c r="J12" s="21">
        <v>3</v>
      </c>
      <c r="K12" s="21">
        <v>3</v>
      </c>
      <c r="L12" s="21">
        <v>3</v>
      </c>
      <c r="M12" s="21">
        <v>3</v>
      </c>
      <c r="N12" s="21">
        <v>3</v>
      </c>
      <c r="O12" s="21">
        <v>3</v>
      </c>
      <c r="P12" s="21">
        <v>3</v>
      </c>
      <c r="Q12" s="21">
        <v>3</v>
      </c>
      <c r="R12" s="21">
        <v>3</v>
      </c>
      <c r="S12" s="21">
        <v>3</v>
      </c>
      <c r="T12" s="21">
        <v>3</v>
      </c>
      <c r="U12" s="21">
        <v>3</v>
      </c>
      <c r="V12" s="21">
        <v>3</v>
      </c>
      <c r="W12" s="21">
        <v>3</v>
      </c>
      <c r="X12" s="21">
        <v>3</v>
      </c>
      <c r="Y12" s="21">
        <v>3</v>
      </c>
      <c r="Z12" s="22">
        <f t="shared" si="1"/>
        <v>60</v>
      </c>
      <c r="AA12" s="23">
        <f t="shared" si="2"/>
        <v>3</v>
      </c>
      <c r="AB12" s="24" t="str">
        <f t="shared" si="0"/>
        <v>Çok İyi</v>
      </c>
    </row>
    <row r="13" spans="2:28" ht="17.25" customHeight="1" thickBot="1">
      <c r="B13" s="41">
        <f>ANASAYFA!A15</f>
        <v>8</v>
      </c>
      <c r="C13" s="36">
        <f>ANASAYFA!B15</f>
        <v>89</v>
      </c>
      <c r="D13" s="37"/>
      <c r="E13" s="38">
        <f>ANASAYFA!C15</f>
        <v>0</v>
      </c>
      <c r="F13" s="31">
        <v>3</v>
      </c>
      <c r="G13" s="31">
        <v>3</v>
      </c>
      <c r="H13" s="31">
        <v>3</v>
      </c>
      <c r="I13" s="31">
        <v>3</v>
      </c>
      <c r="J13" s="31">
        <v>3</v>
      </c>
      <c r="K13" s="31">
        <v>3</v>
      </c>
      <c r="L13" s="31">
        <v>3</v>
      </c>
      <c r="M13" s="31">
        <v>3</v>
      </c>
      <c r="N13" s="31">
        <v>3</v>
      </c>
      <c r="O13" s="31">
        <v>3</v>
      </c>
      <c r="P13" s="31">
        <v>3</v>
      </c>
      <c r="Q13" s="31">
        <v>3</v>
      </c>
      <c r="R13" s="31">
        <v>3</v>
      </c>
      <c r="S13" s="31">
        <v>3</v>
      </c>
      <c r="T13" s="31">
        <v>3</v>
      </c>
      <c r="U13" s="31">
        <v>3</v>
      </c>
      <c r="V13" s="31">
        <v>3</v>
      </c>
      <c r="W13" s="31">
        <v>3</v>
      </c>
      <c r="X13" s="31">
        <v>3</v>
      </c>
      <c r="Y13" s="31">
        <v>3</v>
      </c>
      <c r="Z13" s="42">
        <f t="shared" si="1"/>
        <v>60</v>
      </c>
      <c r="AA13" s="43">
        <f t="shared" si="2"/>
        <v>3</v>
      </c>
      <c r="AB13" s="30" t="str">
        <f t="shared" si="0"/>
        <v>Çok İyi</v>
      </c>
    </row>
    <row r="14" spans="2:28" ht="16.5" customHeight="1" thickBot="1">
      <c r="B14" s="40">
        <f>ANASAYFA!A16</f>
        <v>9</v>
      </c>
      <c r="C14" s="33">
        <f>ANASAYFA!B16</f>
        <v>92</v>
      </c>
      <c r="D14" s="34"/>
      <c r="E14" s="35">
        <f>ANASAYFA!C16</f>
        <v>0</v>
      </c>
      <c r="F14" s="20">
        <v>3</v>
      </c>
      <c r="G14" s="21">
        <v>3</v>
      </c>
      <c r="H14" s="21">
        <v>3</v>
      </c>
      <c r="I14" s="21">
        <v>3</v>
      </c>
      <c r="J14" s="21">
        <v>3</v>
      </c>
      <c r="K14" s="21">
        <v>3</v>
      </c>
      <c r="L14" s="21">
        <v>3</v>
      </c>
      <c r="M14" s="21">
        <v>3</v>
      </c>
      <c r="N14" s="21">
        <v>3</v>
      </c>
      <c r="O14" s="21">
        <v>3</v>
      </c>
      <c r="P14" s="21">
        <v>3</v>
      </c>
      <c r="Q14" s="21">
        <v>3</v>
      </c>
      <c r="R14" s="21">
        <v>3</v>
      </c>
      <c r="S14" s="21">
        <v>3</v>
      </c>
      <c r="T14" s="21">
        <v>3</v>
      </c>
      <c r="U14" s="21">
        <v>3</v>
      </c>
      <c r="V14" s="21">
        <v>3</v>
      </c>
      <c r="W14" s="21">
        <v>3</v>
      </c>
      <c r="X14" s="21">
        <v>3</v>
      </c>
      <c r="Y14" s="21">
        <v>3</v>
      </c>
      <c r="Z14" s="22">
        <f t="shared" si="1"/>
        <v>60</v>
      </c>
      <c r="AA14" s="23">
        <f t="shared" si="2"/>
        <v>3</v>
      </c>
      <c r="AB14" s="24" t="str">
        <f t="shared" si="0"/>
        <v>Çok İyi</v>
      </c>
    </row>
    <row r="15" spans="2:28" ht="16.5" customHeight="1" thickBot="1">
      <c r="B15" s="41">
        <f>ANASAYFA!A17</f>
        <v>10</v>
      </c>
      <c r="C15" s="36">
        <f>ANASAYFA!B17</f>
        <v>103</v>
      </c>
      <c r="D15" s="37"/>
      <c r="E15" s="38">
        <f>ANASAYFA!C17</f>
        <v>0</v>
      </c>
      <c r="F15" s="31">
        <v>3</v>
      </c>
      <c r="G15" s="31">
        <v>3</v>
      </c>
      <c r="H15" s="31">
        <v>3</v>
      </c>
      <c r="I15" s="31">
        <v>3</v>
      </c>
      <c r="J15" s="31">
        <v>3</v>
      </c>
      <c r="K15" s="31">
        <v>3</v>
      </c>
      <c r="L15" s="31">
        <v>3</v>
      </c>
      <c r="M15" s="31">
        <v>3</v>
      </c>
      <c r="N15" s="31">
        <v>3</v>
      </c>
      <c r="O15" s="31">
        <v>3</v>
      </c>
      <c r="P15" s="31">
        <v>3</v>
      </c>
      <c r="Q15" s="31">
        <v>3</v>
      </c>
      <c r="R15" s="31">
        <v>3</v>
      </c>
      <c r="S15" s="31">
        <v>3</v>
      </c>
      <c r="T15" s="31">
        <v>3</v>
      </c>
      <c r="U15" s="31">
        <v>3</v>
      </c>
      <c r="V15" s="31">
        <v>3</v>
      </c>
      <c r="W15" s="31">
        <v>3</v>
      </c>
      <c r="X15" s="31">
        <v>3</v>
      </c>
      <c r="Y15" s="31">
        <v>3</v>
      </c>
      <c r="Z15" s="42">
        <f t="shared" si="1"/>
        <v>60</v>
      </c>
      <c r="AA15" s="43">
        <f t="shared" si="2"/>
        <v>3</v>
      </c>
      <c r="AB15" s="30" t="str">
        <f t="shared" si="0"/>
        <v>Çok İyi</v>
      </c>
    </row>
    <row r="16" spans="2:28" ht="15.75" customHeight="1" thickBot="1">
      <c r="B16" s="40">
        <f>ANASAYFA!A18</f>
        <v>11</v>
      </c>
      <c r="C16" s="33">
        <f>ANASAYFA!B18</f>
        <v>112</v>
      </c>
      <c r="D16" s="34"/>
      <c r="E16" s="35">
        <f>ANASAYFA!C18</f>
        <v>0</v>
      </c>
      <c r="F16" s="20">
        <v>3</v>
      </c>
      <c r="G16" s="21">
        <v>3</v>
      </c>
      <c r="H16" s="21">
        <v>3</v>
      </c>
      <c r="I16" s="21">
        <v>3</v>
      </c>
      <c r="J16" s="21">
        <v>3</v>
      </c>
      <c r="K16" s="21">
        <v>3</v>
      </c>
      <c r="L16" s="21">
        <v>3</v>
      </c>
      <c r="M16" s="21">
        <v>3</v>
      </c>
      <c r="N16" s="21">
        <v>3</v>
      </c>
      <c r="O16" s="21">
        <v>3</v>
      </c>
      <c r="P16" s="21">
        <v>3</v>
      </c>
      <c r="Q16" s="21">
        <v>3</v>
      </c>
      <c r="R16" s="21">
        <v>3</v>
      </c>
      <c r="S16" s="21">
        <v>3</v>
      </c>
      <c r="T16" s="21">
        <v>3</v>
      </c>
      <c r="U16" s="21">
        <v>3</v>
      </c>
      <c r="V16" s="21">
        <v>3</v>
      </c>
      <c r="W16" s="21">
        <v>3</v>
      </c>
      <c r="X16" s="21">
        <v>3</v>
      </c>
      <c r="Y16" s="21">
        <v>3</v>
      </c>
      <c r="Z16" s="22">
        <f t="shared" si="1"/>
        <v>60</v>
      </c>
      <c r="AA16" s="23">
        <f t="shared" si="2"/>
        <v>3</v>
      </c>
      <c r="AB16" s="24" t="str">
        <f t="shared" si="0"/>
        <v>Çok İyi</v>
      </c>
    </row>
    <row r="17" spans="2:28" ht="17.25" customHeight="1" thickBot="1">
      <c r="B17" s="41">
        <f>ANASAYFA!A19</f>
        <v>12</v>
      </c>
      <c r="C17" s="36">
        <f>ANASAYFA!B19</f>
        <v>126</v>
      </c>
      <c r="D17" s="37"/>
      <c r="E17" s="38">
        <f>ANASAYFA!C19</f>
        <v>0</v>
      </c>
      <c r="F17" s="31">
        <v>2</v>
      </c>
      <c r="G17" s="31">
        <v>2</v>
      </c>
      <c r="H17" s="31">
        <v>2</v>
      </c>
      <c r="I17" s="31">
        <v>2</v>
      </c>
      <c r="J17" s="31">
        <v>2</v>
      </c>
      <c r="K17" s="31">
        <v>2</v>
      </c>
      <c r="L17" s="31">
        <v>2</v>
      </c>
      <c r="M17" s="31">
        <v>2</v>
      </c>
      <c r="N17" s="31">
        <v>2</v>
      </c>
      <c r="O17" s="31">
        <v>2</v>
      </c>
      <c r="P17" s="31">
        <v>2</v>
      </c>
      <c r="Q17" s="31">
        <v>2</v>
      </c>
      <c r="R17" s="31">
        <v>2</v>
      </c>
      <c r="S17" s="31">
        <v>2</v>
      </c>
      <c r="T17" s="31">
        <v>2</v>
      </c>
      <c r="U17" s="31">
        <v>2</v>
      </c>
      <c r="V17" s="31">
        <v>2</v>
      </c>
      <c r="W17" s="31">
        <v>2</v>
      </c>
      <c r="X17" s="31">
        <v>2</v>
      </c>
      <c r="Y17" s="31">
        <v>2</v>
      </c>
      <c r="Z17" s="42">
        <f t="shared" si="1"/>
        <v>40</v>
      </c>
      <c r="AA17" s="43">
        <f t="shared" si="2"/>
        <v>2</v>
      </c>
      <c r="AB17" s="30" t="str">
        <f t="shared" si="0"/>
        <v>İyi</v>
      </c>
    </row>
    <row r="18" spans="2:28" ht="16.5" customHeight="1" thickBot="1">
      <c r="B18" s="40">
        <f>ANASAYFA!A20</f>
        <v>13</v>
      </c>
      <c r="C18" s="33">
        <f>ANASAYFA!B20</f>
        <v>128</v>
      </c>
      <c r="D18" s="34"/>
      <c r="E18" s="35">
        <f>ANASAYFA!C20</f>
        <v>0</v>
      </c>
      <c r="F18" s="20">
        <v>2</v>
      </c>
      <c r="G18" s="21">
        <v>2</v>
      </c>
      <c r="H18" s="21">
        <v>2</v>
      </c>
      <c r="I18" s="21">
        <v>2</v>
      </c>
      <c r="J18" s="21">
        <v>2</v>
      </c>
      <c r="K18" s="21">
        <v>2</v>
      </c>
      <c r="L18" s="21">
        <v>2</v>
      </c>
      <c r="M18" s="21">
        <v>2</v>
      </c>
      <c r="N18" s="21">
        <v>2</v>
      </c>
      <c r="O18" s="21">
        <v>2</v>
      </c>
      <c r="P18" s="21">
        <v>2</v>
      </c>
      <c r="Q18" s="21">
        <v>2</v>
      </c>
      <c r="R18" s="21">
        <v>2</v>
      </c>
      <c r="S18" s="21">
        <v>2</v>
      </c>
      <c r="T18" s="21">
        <v>2</v>
      </c>
      <c r="U18" s="21">
        <v>2</v>
      </c>
      <c r="V18" s="21">
        <v>2</v>
      </c>
      <c r="W18" s="21">
        <v>2</v>
      </c>
      <c r="X18" s="21">
        <v>2</v>
      </c>
      <c r="Y18" s="21">
        <v>2</v>
      </c>
      <c r="Z18" s="22">
        <f t="shared" si="1"/>
        <v>40</v>
      </c>
      <c r="AA18" s="23">
        <f t="shared" si="2"/>
        <v>2</v>
      </c>
      <c r="AB18" s="24" t="str">
        <f t="shared" si="0"/>
        <v>İyi</v>
      </c>
    </row>
    <row r="19" spans="2:28" ht="15.75" customHeight="1" thickBot="1">
      <c r="B19" s="41">
        <f>ANASAYFA!A21</f>
        <v>14</v>
      </c>
      <c r="C19" s="36">
        <f>ANASAYFA!B21</f>
        <v>130</v>
      </c>
      <c r="D19" s="37"/>
      <c r="E19" s="38">
        <f>ANASAYFA!C21</f>
        <v>0</v>
      </c>
      <c r="F19" s="31">
        <v>3</v>
      </c>
      <c r="G19" s="31">
        <v>3</v>
      </c>
      <c r="H19" s="31">
        <v>3</v>
      </c>
      <c r="I19" s="31">
        <v>3</v>
      </c>
      <c r="J19" s="31">
        <v>3</v>
      </c>
      <c r="K19" s="31">
        <v>3</v>
      </c>
      <c r="L19" s="31">
        <v>3</v>
      </c>
      <c r="M19" s="31">
        <v>3</v>
      </c>
      <c r="N19" s="31">
        <v>3</v>
      </c>
      <c r="O19" s="31">
        <v>3</v>
      </c>
      <c r="P19" s="31">
        <v>3</v>
      </c>
      <c r="Q19" s="31">
        <v>3</v>
      </c>
      <c r="R19" s="31">
        <v>3</v>
      </c>
      <c r="S19" s="31">
        <v>3</v>
      </c>
      <c r="T19" s="31">
        <v>3</v>
      </c>
      <c r="U19" s="31">
        <v>3</v>
      </c>
      <c r="V19" s="31">
        <v>3</v>
      </c>
      <c r="W19" s="31">
        <v>3</v>
      </c>
      <c r="X19" s="31">
        <v>3</v>
      </c>
      <c r="Y19" s="31">
        <v>3</v>
      </c>
      <c r="Z19" s="42">
        <f t="shared" si="1"/>
        <v>60</v>
      </c>
      <c r="AA19" s="43">
        <f t="shared" si="2"/>
        <v>3</v>
      </c>
      <c r="AB19" s="30" t="str">
        <f t="shared" si="0"/>
        <v>Çok İyi</v>
      </c>
    </row>
    <row r="20" spans="2:28" ht="15.75" customHeight="1" thickBot="1">
      <c r="B20" s="40">
        <f>ANASAYFA!A22</f>
        <v>15</v>
      </c>
      <c r="C20" s="33">
        <f>ANASAYFA!B22</f>
        <v>146</v>
      </c>
      <c r="D20" s="34"/>
      <c r="E20" s="35">
        <f>ANASAYFA!C22</f>
        <v>0</v>
      </c>
      <c r="F20" s="20">
        <v>3</v>
      </c>
      <c r="G20" s="21">
        <v>3</v>
      </c>
      <c r="H20" s="21">
        <v>3</v>
      </c>
      <c r="I20" s="21">
        <v>3</v>
      </c>
      <c r="J20" s="21">
        <v>3</v>
      </c>
      <c r="K20" s="21">
        <v>3</v>
      </c>
      <c r="L20" s="21">
        <v>3</v>
      </c>
      <c r="M20" s="21">
        <v>3</v>
      </c>
      <c r="N20" s="21">
        <v>3</v>
      </c>
      <c r="O20" s="21">
        <v>3</v>
      </c>
      <c r="P20" s="21">
        <v>3</v>
      </c>
      <c r="Q20" s="21">
        <v>3</v>
      </c>
      <c r="R20" s="21">
        <v>3</v>
      </c>
      <c r="S20" s="21">
        <v>3</v>
      </c>
      <c r="T20" s="21">
        <v>3</v>
      </c>
      <c r="U20" s="21">
        <v>3</v>
      </c>
      <c r="V20" s="21">
        <v>3</v>
      </c>
      <c r="W20" s="21">
        <v>3</v>
      </c>
      <c r="X20" s="21">
        <v>3</v>
      </c>
      <c r="Y20" s="21">
        <v>3</v>
      </c>
      <c r="Z20" s="22">
        <f t="shared" si="1"/>
        <v>60</v>
      </c>
      <c r="AA20" s="23">
        <f t="shared" si="2"/>
        <v>3</v>
      </c>
      <c r="AB20" s="24" t="str">
        <f t="shared" si="0"/>
        <v>Çok İyi</v>
      </c>
    </row>
    <row r="21" spans="2:28" ht="15.75" customHeight="1" thickBot="1">
      <c r="B21" s="41">
        <f>ANASAYFA!A23</f>
        <v>16</v>
      </c>
      <c r="C21" s="36">
        <f>ANASAYFA!B23</f>
        <v>151</v>
      </c>
      <c r="D21" s="37"/>
      <c r="E21" s="38">
        <f>ANASAYFA!C23</f>
        <v>0</v>
      </c>
      <c r="F21" s="31">
        <v>2</v>
      </c>
      <c r="G21" s="31">
        <v>2</v>
      </c>
      <c r="H21" s="31">
        <v>2</v>
      </c>
      <c r="I21" s="31">
        <v>2</v>
      </c>
      <c r="J21" s="31">
        <v>2</v>
      </c>
      <c r="K21" s="31">
        <v>2</v>
      </c>
      <c r="L21" s="31">
        <v>2</v>
      </c>
      <c r="M21" s="31">
        <v>2</v>
      </c>
      <c r="N21" s="31">
        <v>2</v>
      </c>
      <c r="O21" s="31">
        <v>2</v>
      </c>
      <c r="P21" s="31">
        <v>2</v>
      </c>
      <c r="Q21" s="31">
        <v>2</v>
      </c>
      <c r="R21" s="31">
        <v>2</v>
      </c>
      <c r="S21" s="31">
        <v>2</v>
      </c>
      <c r="T21" s="31">
        <v>2</v>
      </c>
      <c r="U21" s="31">
        <v>2</v>
      </c>
      <c r="V21" s="31">
        <v>2</v>
      </c>
      <c r="W21" s="31">
        <v>2</v>
      </c>
      <c r="X21" s="31">
        <v>2</v>
      </c>
      <c r="Y21" s="31">
        <v>2</v>
      </c>
      <c r="Z21" s="42">
        <f t="shared" si="1"/>
        <v>40</v>
      </c>
      <c r="AA21" s="43">
        <f t="shared" si="2"/>
        <v>2</v>
      </c>
      <c r="AB21" s="30" t="str">
        <f t="shared" si="0"/>
        <v>İyi</v>
      </c>
    </row>
    <row r="22" spans="2:28" ht="15.75" customHeight="1" thickBot="1">
      <c r="B22" s="40">
        <f>ANASAYFA!A24</f>
        <v>17</v>
      </c>
      <c r="C22" s="33">
        <f>ANASAYFA!B24</f>
        <v>153</v>
      </c>
      <c r="D22" s="34"/>
      <c r="E22" s="35">
        <f>ANASAYFA!C24</f>
        <v>0</v>
      </c>
      <c r="F22" s="20">
        <v>3</v>
      </c>
      <c r="G22" s="21">
        <v>3</v>
      </c>
      <c r="H22" s="21">
        <v>3</v>
      </c>
      <c r="I22" s="21">
        <v>3</v>
      </c>
      <c r="J22" s="21">
        <v>3</v>
      </c>
      <c r="K22" s="21">
        <v>3</v>
      </c>
      <c r="L22" s="21">
        <v>3</v>
      </c>
      <c r="M22" s="21">
        <v>3</v>
      </c>
      <c r="N22" s="21">
        <v>3</v>
      </c>
      <c r="O22" s="21">
        <v>3</v>
      </c>
      <c r="P22" s="21">
        <v>3</v>
      </c>
      <c r="Q22" s="21">
        <v>3</v>
      </c>
      <c r="R22" s="21">
        <v>3</v>
      </c>
      <c r="S22" s="21">
        <v>3</v>
      </c>
      <c r="T22" s="21">
        <v>3</v>
      </c>
      <c r="U22" s="21">
        <v>3</v>
      </c>
      <c r="V22" s="21">
        <v>3</v>
      </c>
      <c r="W22" s="21">
        <v>3</v>
      </c>
      <c r="X22" s="21">
        <v>3</v>
      </c>
      <c r="Y22" s="21">
        <v>3</v>
      </c>
      <c r="Z22" s="22">
        <f t="shared" si="1"/>
        <v>60</v>
      </c>
      <c r="AA22" s="23">
        <f t="shared" si="2"/>
        <v>3</v>
      </c>
      <c r="AB22" s="24" t="str">
        <f t="shared" si="0"/>
        <v>Çok İyi</v>
      </c>
    </row>
    <row r="23" spans="2:28" ht="17.45" customHeight="1" thickBot="1">
      <c r="B23" s="41">
        <f>ANASAYFA!A25</f>
        <v>18</v>
      </c>
      <c r="C23" s="36">
        <f>ANASAYFA!B25</f>
        <v>154</v>
      </c>
      <c r="D23" s="37"/>
      <c r="E23" s="38">
        <f>ANASAYFA!C25</f>
        <v>0</v>
      </c>
      <c r="F23" s="31">
        <v>3</v>
      </c>
      <c r="G23" s="31">
        <v>3</v>
      </c>
      <c r="H23" s="31">
        <v>3</v>
      </c>
      <c r="I23" s="31">
        <v>3</v>
      </c>
      <c r="J23" s="31">
        <v>3</v>
      </c>
      <c r="K23" s="31">
        <v>3</v>
      </c>
      <c r="L23" s="31">
        <v>3</v>
      </c>
      <c r="M23" s="31">
        <v>3</v>
      </c>
      <c r="N23" s="31">
        <v>3</v>
      </c>
      <c r="O23" s="31">
        <v>3</v>
      </c>
      <c r="P23" s="31">
        <v>3</v>
      </c>
      <c r="Q23" s="31">
        <v>3</v>
      </c>
      <c r="R23" s="31">
        <v>3</v>
      </c>
      <c r="S23" s="31">
        <v>3</v>
      </c>
      <c r="T23" s="31">
        <v>3</v>
      </c>
      <c r="U23" s="31">
        <v>3</v>
      </c>
      <c r="V23" s="31">
        <v>3</v>
      </c>
      <c r="W23" s="31">
        <v>3</v>
      </c>
      <c r="X23" s="31">
        <v>3</v>
      </c>
      <c r="Y23" s="31">
        <v>3</v>
      </c>
      <c r="Z23" s="42">
        <f t="shared" si="1"/>
        <v>60</v>
      </c>
      <c r="AA23" s="43">
        <f t="shared" si="2"/>
        <v>3</v>
      </c>
      <c r="AB23" s="30" t="str">
        <f t="shared" si="0"/>
        <v>Çok İyi</v>
      </c>
    </row>
    <row r="24" spans="2:28" ht="17.45" customHeight="1" thickBot="1">
      <c r="B24" s="40">
        <f>ANASAYFA!A26</f>
        <v>19</v>
      </c>
      <c r="C24" s="33">
        <f>ANASAYFA!B26</f>
        <v>163</v>
      </c>
      <c r="D24" s="34"/>
      <c r="E24" s="35">
        <f>ANASAYFA!C26</f>
        <v>0</v>
      </c>
      <c r="F24" s="20">
        <v>1</v>
      </c>
      <c r="G24" s="21">
        <v>1</v>
      </c>
      <c r="H24" s="21">
        <v>1</v>
      </c>
      <c r="I24" s="21">
        <v>1</v>
      </c>
      <c r="J24" s="21">
        <v>1</v>
      </c>
      <c r="K24" s="21">
        <v>1</v>
      </c>
      <c r="L24" s="21">
        <v>1</v>
      </c>
      <c r="M24" s="21">
        <v>1</v>
      </c>
      <c r="N24" s="21">
        <v>1</v>
      </c>
      <c r="O24" s="21">
        <v>1</v>
      </c>
      <c r="P24" s="21">
        <v>1</v>
      </c>
      <c r="Q24" s="21">
        <v>1</v>
      </c>
      <c r="R24" s="21">
        <v>1</v>
      </c>
      <c r="S24" s="21">
        <v>1</v>
      </c>
      <c r="T24" s="21">
        <v>1</v>
      </c>
      <c r="U24" s="21">
        <v>1</v>
      </c>
      <c r="V24" s="21">
        <v>1</v>
      </c>
      <c r="W24" s="21">
        <v>1</v>
      </c>
      <c r="X24" s="21">
        <v>1</v>
      </c>
      <c r="Y24" s="21">
        <v>1</v>
      </c>
      <c r="Z24" s="22">
        <f t="shared" si="1"/>
        <v>20</v>
      </c>
      <c r="AA24" s="23">
        <f t="shared" si="2"/>
        <v>1</v>
      </c>
      <c r="AB24" s="24" t="str">
        <f t="shared" si="0"/>
        <v>Geliştirilmeli</v>
      </c>
    </row>
    <row r="25" spans="2:28" ht="15.75" customHeight="1" thickBot="1">
      <c r="B25" s="41">
        <f>ANASAYFA!A27</f>
        <v>20</v>
      </c>
      <c r="C25" s="36">
        <f>ANASAYFA!B27</f>
        <v>167</v>
      </c>
      <c r="D25" s="37"/>
      <c r="E25" s="38">
        <f>ANASAYFA!C27</f>
        <v>0</v>
      </c>
      <c r="F25" s="31">
        <v>3</v>
      </c>
      <c r="G25" s="31">
        <v>3</v>
      </c>
      <c r="H25" s="31">
        <v>3</v>
      </c>
      <c r="I25" s="31">
        <v>3</v>
      </c>
      <c r="J25" s="31">
        <v>3</v>
      </c>
      <c r="K25" s="31">
        <v>3</v>
      </c>
      <c r="L25" s="31">
        <v>3</v>
      </c>
      <c r="M25" s="31">
        <v>3</v>
      </c>
      <c r="N25" s="31">
        <v>3</v>
      </c>
      <c r="O25" s="31">
        <v>3</v>
      </c>
      <c r="P25" s="31">
        <v>3</v>
      </c>
      <c r="Q25" s="31">
        <v>3</v>
      </c>
      <c r="R25" s="31">
        <v>3</v>
      </c>
      <c r="S25" s="31">
        <v>3</v>
      </c>
      <c r="T25" s="31">
        <v>3</v>
      </c>
      <c r="U25" s="31">
        <v>3</v>
      </c>
      <c r="V25" s="31">
        <v>3</v>
      </c>
      <c r="W25" s="31">
        <v>3</v>
      </c>
      <c r="X25" s="31">
        <v>3</v>
      </c>
      <c r="Y25" s="31">
        <v>3</v>
      </c>
      <c r="Z25" s="42">
        <f t="shared" si="1"/>
        <v>60</v>
      </c>
      <c r="AA25" s="43">
        <f t="shared" si="2"/>
        <v>3</v>
      </c>
      <c r="AB25" s="30" t="str">
        <f t="shared" si="0"/>
        <v>Çok İyi</v>
      </c>
    </row>
    <row r="26" spans="2:28" ht="15.75" customHeight="1" thickBot="1">
      <c r="B26" s="40">
        <f>ANASAYFA!A28</f>
        <v>21</v>
      </c>
      <c r="C26" s="33">
        <f>ANASAYFA!B28</f>
        <v>244</v>
      </c>
      <c r="D26" s="34"/>
      <c r="E26" s="35">
        <f>ANASAYFA!C28</f>
        <v>0</v>
      </c>
      <c r="F26" s="20">
        <v>3</v>
      </c>
      <c r="G26" s="21">
        <v>3</v>
      </c>
      <c r="H26" s="21">
        <v>3</v>
      </c>
      <c r="I26" s="21">
        <v>3</v>
      </c>
      <c r="J26" s="21">
        <v>3</v>
      </c>
      <c r="K26" s="21">
        <v>3</v>
      </c>
      <c r="L26" s="21">
        <v>3</v>
      </c>
      <c r="M26" s="21">
        <v>3</v>
      </c>
      <c r="N26" s="21">
        <v>3</v>
      </c>
      <c r="O26" s="21">
        <v>3</v>
      </c>
      <c r="P26" s="21">
        <v>3</v>
      </c>
      <c r="Q26" s="21">
        <v>3</v>
      </c>
      <c r="R26" s="21">
        <v>3</v>
      </c>
      <c r="S26" s="21">
        <v>3</v>
      </c>
      <c r="T26" s="21">
        <v>3</v>
      </c>
      <c r="U26" s="21">
        <v>3</v>
      </c>
      <c r="V26" s="21">
        <v>3</v>
      </c>
      <c r="W26" s="21">
        <v>3</v>
      </c>
      <c r="X26" s="21">
        <v>3</v>
      </c>
      <c r="Y26" s="21">
        <v>3</v>
      </c>
      <c r="Z26" s="22">
        <f t="shared" si="1"/>
        <v>60</v>
      </c>
      <c r="AA26" s="23">
        <f t="shared" si="2"/>
        <v>3</v>
      </c>
      <c r="AB26" s="24" t="str">
        <f t="shared" si="0"/>
        <v>Çok İyi</v>
      </c>
    </row>
    <row r="27" spans="2:28" ht="15.75" customHeight="1" thickBot="1">
      <c r="B27" s="41">
        <f>ANASAYFA!A29</f>
        <v>22</v>
      </c>
      <c r="C27" s="36">
        <f>ANASAYFA!B29</f>
        <v>298</v>
      </c>
      <c r="D27" s="37"/>
      <c r="E27" s="38">
        <f>ANASAYFA!C29</f>
        <v>0</v>
      </c>
      <c r="F27" s="31">
        <v>3</v>
      </c>
      <c r="G27" s="31">
        <v>3</v>
      </c>
      <c r="H27" s="31">
        <v>3</v>
      </c>
      <c r="I27" s="31">
        <v>3</v>
      </c>
      <c r="J27" s="31">
        <v>3</v>
      </c>
      <c r="K27" s="31">
        <v>3</v>
      </c>
      <c r="L27" s="31">
        <v>3</v>
      </c>
      <c r="M27" s="31">
        <v>3</v>
      </c>
      <c r="N27" s="31">
        <v>3</v>
      </c>
      <c r="O27" s="31">
        <v>3</v>
      </c>
      <c r="P27" s="31">
        <v>3</v>
      </c>
      <c r="Q27" s="31">
        <v>3</v>
      </c>
      <c r="R27" s="31">
        <v>3</v>
      </c>
      <c r="S27" s="31">
        <v>3</v>
      </c>
      <c r="T27" s="31">
        <v>3</v>
      </c>
      <c r="U27" s="31">
        <v>3</v>
      </c>
      <c r="V27" s="31">
        <v>3</v>
      </c>
      <c r="W27" s="31">
        <v>3</v>
      </c>
      <c r="X27" s="31">
        <v>3</v>
      </c>
      <c r="Y27" s="31">
        <v>3</v>
      </c>
      <c r="Z27" s="42">
        <f t="shared" si="1"/>
        <v>60</v>
      </c>
      <c r="AA27" s="43">
        <f t="shared" si="2"/>
        <v>3</v>
      </c>
      <c r="AB27" s="30" t="str">
        <f t="shared" si="0"/>
        <v>Çok İyi</v>
      </c>
    </row>
    <row r="28" spans="2:28" ht="15.75" customHeight="1" thickBot="1">
      <c r="B28" s="40"/>
      <c r="C28" s="33"/>
      <c r="D28" s="34"/>
      <c r="E28" s="35"/>
      <c r="F28" s="20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2"/>
      <c r="AA28" s="23"/>
      <c r="AB28" s="24"/>
    </row>
    <row r="29" spans="2:28" ht="15.75" customHeight="1" thickBot="1">
      <c r="B29" s="41"/>
      <c r="C29" s="36"/>
      <c r="D29" s="37"/>
      <c r="E29" s="38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42"/>
      <c r="AA29" s="43"/>
      <c r="AB29" s="30"/>
    </row>
    <row r="30" spans="2:28" ht="15.75" customHeight="1" thickBot="1">
      <c r="B30" s="40"/>
      <c r="C30" s="33"/>
      <c r="D30" s="34"/>
      <c r="E30" s="35"/>
      <c r="F30" s="20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2"/>
      <c r="AA30" s="23"/>
      <c r="AB30" s="24"/>
    </row>
    <row r="31" spans="2:28" ht="15.75" customHeight="1" thickBot="1">
      <c r="B31" s="41"/>
      <c r="C31" s="36"/>
      <c r="D31" s="37"/>
      <c r="E31" s="38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42"/>
      <c r="AA31" s="43"/>
      <c r="AB31" s="30"/>
    </row>
    <row r="32" spans="2:28" ht="15.75" customHeight="1" thickBot="1">
      <c r="B32" s="40"/>
      <c r="C32" s="33"/>
      <c r="D32" s="34"/>
      <c r="E32" s="35"/>
      <c r="F32" s="20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2"/>
      <c r="AA32" s="23"/>
      <c r="AB32" s="24"/>
    </row>
    <row r="33" spans="2:28" ht="15.75" customHeight="1" thickBot="1">
      <c r="B33" s="41"/>
      <c r="C33" s="36"/>
      <c r="D33" s="37"/>
      <c r="E33" s="38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42"/>
      <c r="AA33" s="43"/>
      <c r="AB33" s="30"/>
    </row>
    <row r="34" spans="2:28" ht="15.75" customHeight="1" thickBot="1">
      <c r="B34" s="40"/>
      <c r="C34" s="33"/>
      <c r="D34" s="34"/>
      <c r="E34" s="35"/>
      <c r="F34" s="20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2"/>
      <c r="AA34" s="23"/>
      <c r="AB34" s="24"/>
    </row>
    <row r="35" spans="2:28" ht="15.75" customHeight="1" thickBot="1">
      <c r="B35" s="41"/>
      <c r="C35" s="36"/>
      <c r="D35" s="37"/>
      <c r="E35" s="38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42"/>
      <c r="AA35" s="43"/>
      <c r="AB35" s="30"/>
    </row>
    <row r="36" spans="2:28" ht="17.25" customHeight="1" thickBot="1">
      <c r="B36" s="40"/>
      <c r="C36" s="33"/>
      <c r="D36" s="34"/>
      <c r="E36" s="35"/>
      <c r="F36" s="20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2"/>
      <c r="AA36" s="23"/>
      <c r="AB36" s="24"/>
    </row>
    <row r="37" spans="2:28" ht="18" customHeight="1" thickBot="1">
      <c r="B37" s="41"/>
      <c r="C37" s="36"/>
      <c r="D37" s="37"/>
      <c r="E37" s="38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42"/>
      <c r="AA37" s="43"/>
      <c r="AB37" s="30"/>
    </row>
    <row r="38" spans="2:28" ht="18" customHeight="1" thickBot="1">
      <c r="B38" s="40"/>
      <c r="C38" s="33"/>
      <c r="D38" s="39"/>
      <c r="E38" s="35"/>
      <c r="F38" s="20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2"/>
      <c r="AA38" s="23"/>
      <c r="AB38" s="24"/>
    </row>
    <row r="39" spans="2:28" ht="18" customHeight="1" thickBot="1">
      <c r="B39" s="41"/>
      <c r="C39" s="36"/>
      <c r="D39" s="37"/>
      <c r="E39" s="38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42"/>
      <c r="AA39" s="43"/>
      <c r="AB39" s="30"/>
    </row>
    <row r="40" spans="2:28" ht="18" customHeight="1" thickBot="1">
      <c r="B40" s="40"/>
      <c r="C40" s="33"/>
      <c r="D40" s="34"/>
      <c r="E40" s="35"/>
      <c r="F40" s="20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2"/>
      <c r="AA40" s="23"/>
      <c r="AB40" s="24"/>
    </row>
    <row r="41" spans="2:28" ht="18" customHeight="1" thickBot="1">
      <c r="B41" s="41"/>
      <c r="C41" s="36"/>
      <c r="D41" s="37"/>
      <c r="E41" s="38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42"/>
      <c r="AA41" s="43"/>
      <c r="AB41" s="30"/>
    </row>
    <row r="42" spans="2:28" ht="16.5" customHeight="1" thickBot="1">
      <c r="B42" s="40"/>
      <c r="C42" s="33"/>
      <c r="D42" s="34"/>
      <c r="E42" s="35"/>
      <c r="F42" s="20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2"/>
      <c r="AA42" s="23"/>
      <c r="AB42" s="24"/>
    </row>
    <row r="43" spans="2:28" ht="14.25" customHeight="1" thickBot="1">
      <c r="B43" s="41"/>
      <c r="C43" s="36"/>
      <c r="D43" s="37"/>
      <c r="E43" s="38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42"/>
      <c r="AA43" s="43"/>
      <c r="AB43" s="30"/>
    </row>
    <row r="44" spans="2:28" ht="16.5" customHeight="1" thickBot="1">
      <c r="B44" s="40"/>
      <c r="C44" s="33"/>
      <c r="D44" s="34"/>
      <c r="E44" s="35"/>
      <c r="F44" s="20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2"/>
      <c r="AA44" s="23"/>
      <c r="AB44" s="24"/>
    </row>
    <row r="45" spans="2:28" ht="15.75" customHeight="1" thickBot="1">
      <c r="B45" s="41"/>
      <c r="C45" s="36"/>
      <c r="D45" s="37"/>
      <c r="E45" s="38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42"/>
      <c r="AA45" s="43"/>
      <c r="AB45" s="30"/>
    </row>
    <row r="46" spans="2:28" ht="15.75" customHeight="1">
      <c r="B46" s="7"/>
      <c r="C46" s="13"/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10"/>
      <c r="AA46" s="11"/>
      <c r="AB46" s="12"/>
    </row>
    <row r="47" spans="2:28">
      <c r="B47" s="15"/>
      <c r="C47" s="72" t="s">
        <v>7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</row>
    <row r="48" spans="2:28" ht="15">
      <c r="B48" s="15"/>
      <c r="C48" s="14"/>
      <c r="Y48" s="74" t="str">
        <f>ANASAYFA!G8</f>
        <v>Esra DEMİRHAN EROĞLU</v>
      </c>
      <c r="Z48" s="74"/>
      <c r="AA48" s="74"/>
      <c r="AB48" s="74"/>
    </row>
    <row r="49" spans="2:28">
      <c r="B49" s="15"/>
      <c r="Y49" s="74" t="s">
        <v>6</v>
      </c>
      <c r="Z49" s="74"/>
      <c r="AA49" s="74"/>
      <c r="AB49" s="74"/>
    </row>
    <row r="50" spans="2:28" ht="153">
      <c r="B50" s="1"/>
      <c r="C50" s="2"/>
      <c r="D50" s="1" t="s">
        <v>0</v>
      </c>
    </row>
    <row r="55" spans="2:28">
      <c r="I55" s="5"/>
    </row>
  </sheetData>
  <mergeCells count="6">
    <mergeCell ref="Y49:AB49"/>
    <mergeCell ref="B1:AB1"/>
    <mergeCell ref="B3:M3"/>
    <mergeCell ref="S3:AB3"/>
    <mergeCell ref="C47:Y47"/>
    <mergeCell ref="Y48:AB48"/>
  </mergeCells>
  <phoneticPr fontId="1" type="noConversion"/>
  <dataValidations count="2">
    <dataValidation type="whole" errorStyle="warning" allowBlank="1" showErrorMessage="1" errorTitle="Bir dakika öğretmenim!" error="1 Geliştirmeli_x000a_2 İyi_x000a_3 Çok iyi_x000a_şeklinde olmayacak mıydı ;-)" promptTitle="1 2 3" sqref="F6:Y45">
      <formula1>1</formula1>
      <formula2>3</formula2>
    </dataValidation>
    <dataValidation type="whole" allowBlank="1" showErrorMessage="1" errorTitle="ÖĞRETMENİM YANLIŞ  NOT GİRDİNİZ!" error="3 ÇOKİYİ    2 İYİ   1 GELİŞTİRİLMELİ  ŞEKLİNDE OLMALIDIR.    " promptTitle="1 2 3" sqref="F46:Y46">
      <formula1>1</formula1>
      <formula2>3</formula2>
    </dataValidation>
  </dataValidations>
  <hyperlinks>
    <hyperlink ref="B1:AB1" location="ANASAYFA!A1" display="KEPEZ MEVLANA İLKOKULU 2022-2023 ÖĞRETİM YILI"/>
  </hyperlinks>
  <pageMargins left="0.75" right="0.75" top="1" bottom="1" header="0.5" footer="0.5"/>
  <pageSetup paperSize="9" scale="50" orientation="landscape" horizontalDpi="0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55"/>
  <sheetViews>
    <sheetView topLeftCell="A17" zoomScale="70" zoomScaleNormal="70" workbookViewId="0">
      <selection activeCell="B28" sqref="B28:V45"/>
    </sheetView>
  </sheetViews>
  <sheetFormatPr defaultRowHeight="12.75"/>
  <cols>
    <col min="1" max="1" width="4.42578125" style="3" customWidth="1"/>
    <col min="2" max="2" width="3.5703125" style="6" customWidth="1"/>
    <col min="3" max="3" width="10.5703125" style="4" customWidth="1"/>
    <col min="4" max="4" width="0.7109375" style="3" hidden="1" customWidth="1"/>
    <col min="5" max="5" width="40.7109375" style="3" customWidth="1"/>
    <col min="6" max="19" width="5.140625" style="3" customWidth="1"/>
    <col min="20" max="20" width="4.5703125" style="3" customWidth="1"/>
    <col min="21" max="21" width="4.42578125" style="3" customWidth="1"/>
    <col min="22" max="22" width="19.42578125" style="6" customWidth="1"/>
    <col min="23" max="26" width="3" style="3" customWidth="1"/>
    <col min="27" max="16384" width="9.140625" style="3"/>
  </cols>
  <sheetData>
    <row r="1" spans="2:22" ht="18.600000000000001" customHeight="1">
      <c r="B1" s="71" t="str">
        <f>ANASAYFA!A4</f>
        <v>ORHANELİ FEVZİPAŞA İLKOKULU 2022-2023 EĞİTİM ÖĞRETİM YILI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</row>
    <row r="2" spans="2:22" ht="12.75" hidden="1" customHeight="1"/>
    <row r="3" spans="2:22" ht="21.6" customHeight="1" thickBot="1">
      <c r="B3" s="75" t="str">
        <f>ANASAYFA!A5</f>
        <v>1-A Sınıfı 2. Dönem Kazanım Değerlendirme Ölçekleri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51"/>
      <c r="O3" s="51"/>
      <c r="P3" s="51"/>
      <c r="Q3" s="51"/>
      <c r="R3" s="51"/>
      <c r="S3" s="76" t="s">
        <v>20</v>
      </c>
      <c r="T3" s="76"/>
      <c r="U3" s="76"/>
      <c r="V3" s="76"/>
    </row>
    <row r="4" spans="2:22" ht="0.6" customHeight="1" thickBot="1">
      <c r="B4" s="16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9"/>
    </row>
    <row r="5" spans="2:22" ht="130.5" customHeight="1" thickBot="1">
      <c r="B5" s="25" t="s">
        <v>4</v>
      </c>
      <c r="C5" s="26" t="s">
        <v>3</v>
      </c>
      <c r="D5" s="27"/>
      <c r="E5" s="32" t="s">
        <v>1</v>
      </c>
      <c r="F5" s="28" t="s">
        <v>99</v>
      </c>
      <c r="G5" s="28" t="s">
        <v>100</v>
      </c>
      <c r="H5" s="28" t="s">
        <v>101</v>
      </c>
      <c r="I5" s="28" t="s">
        <v>102</v>
      </c>
      <c r="J5" s="28" t="s">
        <v>103</v>
      </c>
      <c r="K5" s="28" t="s">
        <v>104</v>
      </c>
      <c r="L5" s="28" t="s">
        <v>105</v>
      </c>
      <c r="M5" s="28" t="s">
        <v>106</v>
      </c>
      <c r="N5" s="28" t="s">
        <v>107</v>
      </c>
      <c r="O5" s="28" t="s">
        <v>108</v>
      </c>
      <c r="P5" s="28" t="s">
        <v>109</v>
      </c>
      <c r="Q5" s="28" t="s">
        <v>110</v>
      </c>
      <c r="R5" s="28" t="s">
        <v>111</v>
      </c>
      <c r="S5" s="28" t="s">
        <v>112</v>
      </c>
      <c r="T5" s="29" t="s">
        <v>2</v>
      </c>
      <c r="U5" s="29" t="s">
        <v>8</v>
      </c>
      <c r="V5" s="30" t="s">
        <v>5</v>
      </c>
    </row>
    <row r="6" spans="2:22" ht="16.5" customHeight="1" thickBot="1">
      <c r="B6" s="40">
        <f>ANASAYFA!A8</f>
        <v>1</v>
      </c>
      <c r="C6" s="33">
        <f>ANASAYFA!B8</f>
        <v>15</v>
      </c>
      <c r="D6" s="34"/>
      <c r="E6" s="35">
        <f>ANASAYFA!C8</f>
        <v>0</v>
      </c>
      <c r="F6" s="20">
        <v>3</v>
      </c>
      <c r="G6" s="21">
        <v>3</v>
      </c>
      <c r="H6" s="21">
        <v>3</v>
      </c>
      <c r="I6" s="21">
        <v>3</v>
      </c>
      <c r="J6" s="21">
        <v>3</v>
      </c>
      <c r="K6" s="21">
        <v>3</v>
      </c>
      <c r="L6" s="21">
        <v>3</v>
      </c>
      <c r="M6" s="21">
        <v>3</v>
      </c>
      <c r="N6" s="21">
        <v>3</v>
      </c>
      <c r="O6" s="21">
        <v>3</v>
      </c>
      <c r="P6" s="21">
        <v>3</v>
      </c>
      <c r="Q6" s="21">
        <v>3</v>
      </c>
      <c r="R6" s="21">
        <v>3</v>
      </c>
      <c r="S6" s="21">
        <v>3</v>
      </c>
      <c r="T6" s="22">
        <f>SUM(F6:S6)</f>
        <v>42</v>
      </c>
      <c r="U6" s="23">
        <f xml:space="preserve"> (PRODUCT(T6,3))/42</f>
        <v>3</v>
      </c>
      <c r="V6" s="24" t="str">
        <f>IF(U6&gt;=2.5,"Çok İyi",IF(U6&gt;=1.5,"İyi",IF(U6&lt;1.5,"Geliştirilmeli",)))</f>
        <v>Çok İyi</v>
      </c>
    </row>
    <row r="7" spans="2:22" ht="18.75" customHeight="1" thickBot="1">
      <c r="B7" s="41">
        <f>ANASAYFA!A9</f>
        <v>2</v>
      </c>
      <c r="C7" s="36">
        <f>ANASAYFA!B9</f>
        <v>18</v>
      </c>
      <c r="D7" s="37"/>
      <c r="E7" s="38">
        <f>ANASAYFA!C9</f>
        <v>0</v>
      </c>
      <c r="F7" s="31">
        <v>3</v>
      </c>
      <c r="G7" s="31">
        <v>3</v>
      </c>
      <c r="H7" s="31">
        <v>3</v>
      </c>
      <c r="I7" s="31">
        <v>3</v>
      </c>
      <c r="J7" s="31">
        <v>3</v>
      </c>
      <c r="K7" s="31">
        <v>3</v>
      </c>
      <c r="L7" s="31">
        <v>3</v>
      </c>
      <c r="M7" s="31">
        <v>3</v>
      </c>
      <c r="N7" s="31">
        <v>3</v>
      </c>
      <c r="O7" s="31">
        <v>3</v>
      </c>
      <c r="P7" s="31">
        <v>3</v>
      </c>
      <c r="Q7" s="31">
        <v>3</v>
      </c>
      <c r="R7" s="31">
        <v>3</v>
      </c>
      <c r="S7" s="31">
        <v>3</v>
      </c>
      <c r="T7" s="42">
        <f>SUM(F7:S7)</f>
        <v>42</v>
      </c>
      <c r="U7" s="43">
        <f xml:space="preserve"> (PRODUCT(T7,3))/42</f>
        <v>3</v>
      </c>
      <c r="V7" s="30" t="str">
        <f t="shared" ref="V7:V27" si="0">IF(U7&gt;=2.5,"Çok İyi",IF(U7&gt;=1.5,"İyi",IF(U7&lt;1.5,"Geliştirilmeli",)))</f>
        <v>Çok İyi</v>
      </c>
    </row>
    <row r="8" spans="2:22" ht="15" customHeight="1" thickBot="1">
      <c r="B8" s="40">
        <f>ANASAYFA!A10</f>
        <v>3</v>
      </c>
      <c r="C8" s="33">
        <f>ANASAYFA!B10</f>
        <v>22</v>
      </c>
      <c r="D8" s="34"/>
      <c r="E8" s="35">
        <f>ANASAYFA!C10</f>
        <v>0</v>
      </c>
      <c r="F8" s="20">
        <v>3</v>
      </c>
      <c r="G8" s="21">
        <v>3</v>
      </c>
      <c r="H8" s="21">
        <v>3</v>
      </c>
      <c r="I8" s="21">
        <v>3</v>
      </c>
      <c r="J8" s="21">
        <v>3</v>
      </c>
      <c r="K8" s="21">
        <v>3</v>
      </c>
      <c r="L8" s="21">
        <v>3</v>
      </c>
      <c r="M8" s="21">
        <v>3</v>
      </c>
      <c r="N8" s="21">
        <v>3</v>
      </c>
      <c r="O8" s="21">
        <v>3</v>
      </c>
      <c r="P8" s="21">
        <v>3</v>
      </c>
      <c r="Q8" s="21">
        <v>3</v>
      </c>
      <c r="R8" s="21">
        <v>3</v>
      </c>
      <c r="S8" s="21">
        <v>3</v>
      </c>
      <c r="T8" s="22">
        <f t="shared" ref="T8:T27" si="1">SUM(F8:S8)</f>
        <v>42</v>
      </c>
      <c r="U8" s="23">
        <f t="shared" ref="U8:U27" si="2" xml:space="preserve"> (PRODUCT(T8,3))/42</f>
        <v>3</v>
      </c>
      <c r="V8" s="24" t="str">
        <f t="shared" si="0"/>
        <v>Çok İyi</v>
      </c>
    </row>
    <row r="9" spans="2:22" ht="16.5" customHeight="1" thickBot="1">
      <c r="B9" s="41">
        <f>ANASAYFA!A11</f>
        <v>4</v>
      </c>
      <c r="C9" s="36">
        <f>ANASAYFA!B11</f>
        <v>44</v>
      </c>
      <c r="D9" s="37"/>
      <c r="E9" s="38">
        <f>ANASAYFA!C11</f>
        <v>0</v>
      </c>
      <c r="F9" s="31">
        <v>3</v>
      </c>
      <c r="G9" s="31">
        <v>3</v>
      </c>
      <c r="H9" s="31">
        <v>3</v>
      </c>
      <c r="I9" s="31">
        <v>3</v>
      </c>
      <c r="J9" s="31">
        <v>3</v>
      </c>
      <c r="K9" s="31">
        <v>3</v>
      </c>
      <c r="L9" s="31">
        <v>3</v>
      </c>
      <c r="M9" s="31">
        <v>3</v>
      </c>
      <c r="N9" s="31">
        <v>3</v>
      </c>
      <c r="O9" s="31">
        <v>3</v>
      </c>
      <c r="P9" s="31">
        <v>3</v>
      </c>
      <c r="Q9" s="31">
        <v>3</v>
      </c>
      <c r="R9" s="31">
        <v>3</v>
      </c>
      <c r="S9" s="31">
        <v>3</v>
      </c>
      <c r="T9" s="42">
        <f t="shared" si="1"/>
        <v>42</v>
      </c>
      <c r="U9" s="43">
        <f t="shared" si="2"/>
        <v>3</v>
      </c>
      <c r="V9" s="30" t="str">
        <f t="shared" si="0"/>
        <v>Çok İyi</v>
      </c>
    </row>
    <row r="10" spans="2:22" ht="17.25" customHeight="1" thickBot="1">
      <c r="B10" s="40">
        <f>ANASAYFA!A12</f>
        <v>5</v>
      </c>
      <c r="C10" s="33">
        <f>ANASAYFA!B12</f>
        <v>55</v>
      </c>
      <c r="D10" s="34"/>
      <c r="E10" s="35">
        <f>ANASAYFA!C12</f>
        <v>0</v>
      </c>
      <c r="F10" s="20">
        <v>3</v>
      </c>
      <c r="G10" s="21">
        <v>3</v>
      </c>
      <c r="H10" s="21">
        <v>3</v>
      </c>
      <c r="I10" s="21">
        <v>3</v>
      </c>
      <c r="J10" s="21">
        <v>3</v>
      </c>
      <c r="K10" s="21">
        <v>3</v>
      </c>
      <c r="L10" s="21">
        <v>3</v>
      </c>
      <c r="M10" s="21">
        <v>3</v>
      </c>
      <c r="N10" s="21">
        <v>3</v>
      </c>
      <c r="O10" s="21">
        <v>3</v>
      </c>
      <c r="P10" s="21">
        <v>3</v>
      </c>
      <c r="Q10" s="21">
        <v>3</v>
      </c>
      <c r="R10" s="21">
        <v>3</v>
      </c>
      <c r="S10" s="21">
        <v>3</v>
      </c>
      <c r="T10" s="22">
        <f t="shared" si="1"/>
        <v>42</v>
      </c>
      <c r="U10" s="23">
        <f t="shared" si="2"/>
        <v>3</v>
      </c>
      <c r="V10" s="24" t="str">
        <f t="shared" si="0"/>
        <v>Çok İyi</v>
      </c>
    </row>
    <row r="11" spans="2:22" ht="18.75" customHeight="1" thickBot="1">
      <c r="B11" s="41">
        <f>ANASAYFA!A13</f>
        <v>6</v>
      </c>
      <c r="C11" s="36">
        <f>ANASAYFA!B13</f>
        <v>57</v>
      </c>
      <c r="D11" s="37"/>
      <c r="E11" s="38">
        <f>ANASAYFA!C13</f>
        <v>0</v>
      </c>
      <c r="F11" s="31">
        <v>3</v>
      </c>
      <c r="G11" s="31">
        <v>3</v>
      </c>
      <c r="H11" s="31">
        <v>3</v>
      </c>
      <c r="I11" s="31">
        <v>3</v>
      </c>
      <c r="J11" s="31">
        <v>3</v>
      </c>
      <c r="K11" s="31">
        <v>3</v>
      </c>
      <c r="L11" s="31">
        <v>3</v>
      </c>
      <c r="M11" s="31">
        <v>3</v>
      </c>
      <c r="N11" s="31">
        <v>3</v>
      </c>
      <c r="O11" s="31">
        <v>3</v>
      </c>
      <c r="P11" s="31">
        <v>3</v>
      </c>
      <c r="Q11" s="31">
        <v>3</v>
      </c>
      <c r="R11" s="31">
        <v>3</v>
      </c>
      <c r="S11" s="31">
        <v>3</v>
      </c>
      <c r="T11" s="42">
        <f t="shared" si="1"/>
        <v>42</v>
      </c>
      <c r="U11" s="43">
        <f t="shared" si="2"/>
        <v>3</v>
      </c>
      <c r="V11" s="30" t="str">
        <f t="shared" si="0"/>
        <v>Çok İyi</v>
      </c>
    </row>
    <row r="12" spans="2:22" ht="18.75" customHeight="1" thickBot="1">
      <c r="B12" s="40">
        <f>ANASAYFA!A14</f>
        <v>7</v>
      </c>
      <c r="C12" s="33">
        <f>ANASAYFA!B14</f>
        <v>82</v>
      </c>
      <c r="D12" s="34"/>
      <c r="E12" s="35">
        <f>ANASAYFA!C14</f>
        <v>0</v>
      </c>
      <c r="F12" s="20">
        <v>3</v>
      </c>
      <c r="G12" s="21">
        <v>3</v>
      </c>
      <c r="H12" s="21">
        <v>3</v>
      </c>
      <c r="I12" s="21">
        <v>3</v>
      </c>
      <c r="J12" s="21">
        <v>3</v>
      </c>
      <c r="K12" s="21">
        <v>3</v>
      </c>
      <c r="L12" s="21">
        <v>3</v>
      </c>
      <c r="M12" s="21">
        <v>3</v>
      </c>
      <c r="N12" s="21">
        <v>3</v>
      </c>
      <c r="O12" s="21">
        <v>3</v>
      </c>
      <c r="P12" s="21">
        <v>3</v>
      </c>
      <c r="Q12" s="21">
        <v>3</v>
      </c>
      <c r="R12" s="21">
        <v>3</v>
      </c>
      <c r="S12" s="21">
        <v>3</v>
      </c>
      <c r="T12" s="22">
        <f t="shared" si="1"/>
        <v>42</v>
      </c>
      <c r="U12" s="23">
        <f t="shared" si="2"/>
        <v>3</v>
      </c>
      <c r="V12" s="24" t="str">
        <f t="shared" si="0"/>
        <v>Çok İyi</v>
      </c>
    </row>
    <row r="13" spans="2:22" ht="17.25" customHeight="1" thickBot="1">
      <c r="B13" s="41">
        <f>ANASAYFA!A15</f>
        <v>8</v>
      </c>
      <c r="C13" s="36">
        <f>ANASAYFA!B15</f>
        <v>89</v>
      </c>
      <c r="D13" s="37"/>
      <c r="E13" s="38">
        <f>ANASAYFA!C15</f>
        <v>0</v>
      </c>
      <c r="F13" s="31">
        <v>3</v>
      </c>
      <c r="G13" s="31">
        <v>3</v>
      </c>
      <c r="H13" s="31">
        <v>3</v>
      </c>
      <c r="I13" s="31">
        <v>3</v>
      </c>
      <c r="J13" s="31">
        <v>3</v>
      </c>
      <c r="K13" s="31">
        <v>3</v>
      </c>
      <c r="L13" s="31">
        <v>3</v>
      </c>
      <c r="M13" s="31">
        <v>3</v>
      </c>
      <c r="N13" s="31">
        <v>3</v>
      </c>
      <c r="O13" s="31">
        <v>3</v>
      </c>
      <c r="P13" s="31">
        <v>3</v>
      </c>
      <c r="Q13" s="31">
        <v>3</v>
      </c>
      <c r="R13" s="31">
        <v>3</v>
      </c>
      <c r="S13" s="31">
        <v>3</v>
      </c>
      <c r="T13" s="42">
        <f t="shared" si="1"/>
        <v>42</v>
      </c>
      <c r="U13" s="43">
        <f t="shared" si="2"/>
        <v>3</v>
      </c>
      <c r="V13" s="30" t="str">
        <f t="shared" si="0"/>
        <v>Çok İyi</v>
      </c>
    </row>
    <row r="14" spans="2:22" ht="16.5" customHeight="1" thickBot="1">
      <c r="B14" s="40">
        <f>ANASAYFA!A16</f>
        <v>9</v>
      </c>
      <c r="C14" s="33">
        <f>ANASAYFA!B16</f>
        <v>92</v>
      </c>
      <c r="D14" s="34"/>
      <c r="E14" s="35">
        <f>ANASAYFA!C16</f>
        <v>0</v>
      </c>
      <c r="F14" s="20">
        <v>3</v>
      </c>
      <c r="G14" s="21">
        <v>3</v>
      </c>
      <c r="H14" s="21">
        <v>3</v>
      </c>
      <c r="I14" s="21">
        <v>3</v>
      </c>
      <c r="J14" s="21">
        <v>3</v>
      </c>
      <c r="K14" s="21">
        <v>3</v>
      </c>
      <c r="L14" s="21">
        <v>3</v>
      </c>
      <c r="M14" s="21">
        <v>3</v>
      </c>
      <c r="N14" s="21">
        <v>3</v>
      </c>
      <c r="O14" s="21">
        <v>3</v>
      </c>
      <c r="P14" s="21">
        <v>3</v>
      </c>
      <c r="Q14" s="21">
        <v>3</v>
      </c>
      <c r="R14" s="21">
        <v>3</v>
      </c>
      <c r="S14" s="21">
        <v>3</v>
      </c>
      <c r="T14" s="22">
        <f t="shared" si="1"/>
        <v>42</v>
      </c>
      <c r="U14" s="23">
        <f t="shared" si="2"/>
        <v>3</v>
      </c>
      <c r="V14" s="24" t="str">
        <f t="shared" si="0"/>
        <v>Çok İyi</v>
      </c>
    </row>
    <row r="15" spans="2:22" ht="16.5" customHeight="1" thickBot="1">
      <c r="B15" s="41">
        <f>ANASAYFA!A17</f>
        <v>10</v>
      </c>
      <c r="C15" s="36">
        <f>ANASAYFA!B17</f>
        <v>103</v>
      </c>
      <c r="D15" s="37"/>
      <c r="E15" s="38">
        <f>ANASAYFA!C17</f>
        <v>0</v>
      </c>
      <c r="F15" s="31">
        <v>3</v>
      </c>
      <c r="G15" s="31">
        <v>3</v>
      </c>
      <c r="H15" s="31">
        <v>3</v>
      </c>
      <c r="I15" s="31">
        <v>3</v>
      </c>
      <c r="J15" s="31">
        <v>3</v>
      </c>
      <c r="K15" s="31">
        <v>3</v>
      </c>
      <c r="L15" s="31">
        <v>3</v>
      </c>
      <c r="M15" s="31">
        <v>3</v>
      </c>
      <c r="N15" s="31">
        <v>3</v>
      </c>
      <c r="O15" s="31">
        <v>3</v>
      </c>
      <c r="P15" s="31">
        <v>3</v>
      </c>
      <c r="Q15" s="31">
        <v>3</v>
      </c>
      <c r="R15" s="31">
        <v>3</v>
      </c>
      <c r="S15" s="31">
        <v>3</v>
      </c>
      <c r="T15" s="42">
        <f t="shared" si="1"/>
        <v>42</v>
      </c>
      <c r="U15" s="43">
        <f t="shared" si="2"/>
        <v>3</v>
      </c>
      <c r="V15" s="30" t="str">
        <f t="shared" si="0"/>
        <v>Çok İyi</v>
      </c>
    </row>
    <row r="16" spans="2:22" ht="15.75" customHeight="1" thickBot="1">
      <c r="B16" s="40">
        <f>ANASAYFA!A18</f>
        <v>11</v>
      </c>
      <c r="C16" s="33">
        <f>ANASAYFA!B18</f>
        <v>112</v>
      </c>
      <c r="D16" s="34"/>
      <c r="E16" s="35">
        <f>ANASAYFA!C18</f>
        <v>0</v>
      </c>
      <c r="F16" s="20">
        <v>3</v>
      </c>
      <c r="G16" s="21">
        <v>3</v>
      </c>
      <c r="H16" s="21">
        <v>3</v>
      </c>
      <c r="I16" s="21">
        <v>3</v>
      </c>
      <c r="J16" s="21">
        <v>3</v>
      </c>
      <c r="K16" s="21">
        <v>3</v>
      </c>
      <c r="L16" s="21">
        <v>3</v>
      </c>
      <c r="M16" s="21">
        <v>3</v>
      </c>
      <c r="N16" s="21">
        <v>3</v>
      </c>
      <c r="O16" s="21">
        <v>3</v>
      </c>
      <c r="P16" s="21">
        <v>3</v>
      </c>
      <c r="Q16" s="21">
        <v>3</v>
      </c>
      <c r="R16" s="21">
        <v>3</v>
      </c>
      <c r="S16" s="21">
        <v>3</v>
      </c>
      <c r="T16" s="22">
        <f t="shared" si="1"/>
        <v>42</v>
      </c>
      <c r="U16" s="23">
        <f t="shared" si="2"/>
        <v>3</v>
      </c>
      <c r="V16" s="24" t="str">
        <f t="shared" si="0"/>
        <v>Çok İyi</v>
      </c>
    </row>
    <row r="17" spans="2:22" ht="17.25" customHeight="1" thickBot="1">
      <c r="B17" s="41">
        <f>ANASAYFA!A19</f>
        <v>12</v>
      </c>
      <c r="C17" s="36">
        <f>ANASAYFA!B19</f>
        <v>126</v>
      </c>
      <c r="D17" s="37"/>
      <c r="E17" s="38">
        <f>ANASAYFA!C19</f>
        <v>0</v>
      </c>
      <c r="F17" s="31">
        <v>3</v>
      </c>
      <c r="G17" s="31">
        <v>3</v>
      </c>
      <c r="H17" s="31">
        <v>3</v>
      </c>
      <c r="I17" s="31">
        <v>3</v>
      </c>
      <c r="J17" s="31">
        <v>3</v>
      </c>
      <c r="K17" s="31">
        <v>3</v>
      </c>
      <c r="L17" s="31">
        <v>3</v>
      </c>
      <c r="M17" s="31">
        <v>3</v>
      </c>
      <c r="N17" s="31">
        <v>3</v>
      </c>
      <c r="O17" s="31">
        <v>3</v>
      </c>
      <c r="P17" s="31">
        <v>3</v>
      </c>
      <c r="Q17" s="31">
        <v>3</v>
      </c>
      <c r="R17" s="31">
        <v>3</v>
      </c>
      <c r="S17" s="31">
        <v>3</v>
      </c>
      <c r="T17" s="42">
        <f t="shared" si="1"/>
        <v>42</v>
      </c>
      <c r="U17" s="43">
        <f t="shared" si="2"/>
        <v>3</v>
      </c>
      <c r="V17" s="30" t="str">
        <f t="shared" si="0"/>
        <v>Çok İyi</v>
      </c>
    </row>
    <row r="18" spans="2:22" ht="16.5" customHeight="1" thickBot="1">
      <c r="B18" s="40">
        <f>ANASAYFA!A20</f>
        <v>13</v>
      </c>
      <c r="C18" s="33">
        <f>ANASAYFA!B20</f>
        <v>128</v>
      </c>
      <c r="D18" s="34"/>
      <c r="E18" s="35">
        <f>ANASAYFA!C20</f>
        <v>0</v>
      </c>
      <c r="F18" s="20">
        <v>3</v>
      </c>
      <c r="G18" s="21">
        <v>3</v>
      </c>
      <c r="H18" s="21">
        <v>3</v>
      </c>
      <c r="I18" s="21">
        <v>3</v>
      </c>
      <c r="J18" s="21">
        <v>3</v>
      </c>
      <c r="K18" s="21">
        <v>3</v>
      </c>
      <c r="L18" s="21">
        <v>3</v>
      </c>
      <c r="M18" s="21">
        <v>3</v>
      </c>
      <c r="N18" s="21">
        <v>3</v>
      </c>
      <c r="O18" s="21">
        <v>3</v>
      </c>
      <c r="P18" s="21">
        <v>3</v>
      </c>
      <c r="Q18" s="21">
        <v>3</v>
      </c>
      <c r="R18" s="21">
        <v>3</v>
      </c>
      <c r="S18" s="21">
        <v>3</v>
      </c>
      <c r="T18" s="22">
        <f t="shared" si="1"/>
        <v>42</v>
      </c>
      <c r="U18" s="23">
        <f t="shared" si="2"/>
        <v>3</v>
      </c>
      <c r="V18" s="24" t="str">
        <f t="shared" si="0"/>
        <v>Çok İyi</v>
      </c>
    </row>
    <row r="19" spans="2:22" ht="15.75" customHeight="1" thickBot="1">
      <c r="B19" s="41">
        <f>ANASAYFA!A21</f>
        <v>14</v>
      </c>
      <c r="C19" s="36">
        <f>ANASAYFA!B21</f>
        <v>130</v>
      </c>
      <c r="D19" s="37"/>
      <c r="E19" s="38">
        <f>ANASAYFA!C21</f>
        <v>0</v>
      </c>
      <c r="F19" s="31">
        <v>3</v>
      </c>
      <c r="G19" s="31">
        <v>3</v>
      </c>
      <c r="H19" s="31">
        <v>3</v>
      </c>
      <c r="I19" s="31">
        <v>3</v>
      </c>
      <c r="J19" s="31">
        <v>3</v>
      </c>
      <c r="K19" s="31">
        <v>3</v>
      </c>
      <c r="L19" s="31">
        <v>3</v>
      </c>
      <c r="M19" s="31">
        <v>3</v>
      </c>
      <c r="N19" s="31">
        <v>3</v>
      </c>
      <c r="O19" s="31">
        <v>3</v>
      </c>
      <c r="P19" s="31">
        <v>3</v>
      </c>
      <c r="Q19" s="31">
        <v>3</v>
      </c>
      <c r="R19" s="31">
        <v>3</v>
      </c>
      <c r="S19" s="31">
        <v>3</v>
      </c>
      <c r="T19" s="42">
        <f t="shared" si="1"/>
        <v>42</v>
      </c>
      <c r="U19" s="43">
        <f t="shared" si="2"/>
        <v>3</v>
      </c>
      <c r="V19" s="30" t="str">
        <f t="shared" si="0"/>
        <v>Çok İyi</v>
      </c>
    </row>
    <row r="20" spans="2:22" ht="15.75" customHeight="1" thickBot="1">
      <c r="B20" s="40">
        <f>ANASAYFA!A22</f>
        <v>15</v>
      </c>
      <c r="C20" s="33">
        <f>ANASAYFA!B22</f>
        <v>146</v>
      </c>
      <c r="D20" s="34"/>
      <c r="E20" s="35">
        <f>ANASAYFA!C22</f>
        <v>0</v>
      </c>
      <c r="F20" s="20">
        <v>3</v>
      </c>
      <c r="G20" s="21">
        <v>3</v>
      </c>
      <c r="H20" s="21">
        <v>3</v>
      </c>
      <c r="I20" s="21">
        <v>3</v>
      </c>
      <c r="J20" s="21">
        <v>3</v>
      </c>
      <c r="K20" s="21">
        <v>3</v>
      </c>
      <c r="L20" s="21">
        <v>3</v>
      </c>
      <c r="M20" s="21">
        <v>3</v>
      </c>
      <c r="N20" s="21">
        <v>3</v>
      </c>
      <c r="O20" s="21">
        <v>3</v>
      </c>
      <c r="P20" s="21">
        <v>3</v>
      </c>
      <c r="Q20" s="21">
        <v>3</v>
      </c>
      <c r="R20" s="21">
        <v>3</v>
      </c>
      <c r="S20" s="21">
        <v>3</v>
      </c>
      <c r="T20" s="22">
        <f t="shared" si="1"/>
        <v>42</v>
      </c>
      <c r="U20" s="23">
        <f t="shared" si="2"/>
        <v>3</v>
      </c>
      <c r="V20" s="24" t="str">
        <f t="shared" si="0"/>
        <v>Çok İyi</v>
      </c>
    </row>
    <row r="21" spans="2:22" ht="15.75" customHeight="1" thickBot="1">
      <c r="B21" s="41">
        <f>ANASAYFA!A23</f>
        <v>16</v>
      </c>
      <c r="C21" s="36">
        <f>ANASAYFA!B23</f>
        <v>151</v>
      </c>
      <c r="D21" s="37"/>
      <c r="E21" s="38">
        <f>ANASAYFA!C23</f>
        <v>0</v>
      </c>
      <c r="F21" s="31">
        <v>3</v>
      </c>
      <c r="G21" s="31">
        <v>3</v>
      </c>
      <c r="H21" s="31">
        <v>3</v>
      </c>
      <c r="I21" s="31">
        <v>3</v>
      </c>
      <c r="J21" s="31">
        <v>3</v>
      </c>
      <c r="K21" s="31">
        <v>3</v>
      </c>
      <c r="L21" s="31">
        <v>3</v>
      </c>
      <c r="M21" s="31">
        <v>3</v>
      </c>
      <c r="N21" s="31">
        <v>3</v>
      </c>
      <c r="O21" s="31">
        <v>3</v>
      </c>
      <c r="P21" s="31">
        <v>3</v>
      </c>
      <c r="Q21" s="31">
        <v>3</v>
      </c>
      <c r="R21" s="31">
        <v>3</v>
      </c>
      <c r="S21" s="31">
        <v>3</v>
      </c>
      <c r="T21" s="42">
        <f t="shared" si="1"/>
        <v>42</v>
      </c>
      <c r="U21" s="43">
        <f t="shared" si="2"/>
        <v>3</v>
      </c>
      <c r="V21" s="30" t="str">
        <f t="shared" si="0"/>
        <v>Çok İyi</v>
      </c>
    </row>
    <row r="22" spans="2:22" ht="15.75" customHeight="1" thickBot="1">
      <c r="B22" s="40">
        <f>ANASAYFA!A24</f>
        <v>17</v>
      </c>
      <c r="C22" s="33">
        <f>ANASAYFA!B24</f>
        <v>153</v>
      </c>
      <c r="D22" s="34"/>
      <c r="E22" s="35">
        <f>ANASAYFA!C24</f>
        <v>0</v>
      </c>
      <c r="F22" s="20">
        <v>3</v>
      </c>
      <c r="G22" s="21">
        <v>3</v>
      </c>
      <c r="H22" s="21">
        <v>3</v>
      </c>
      <c r="I22" s="21">
        <v>3</v>
      </c>
      <c r="J22" s="21">
        <v>3</v>
      </c>
      <c r="K22" s="21">
        <v>3</v>
      </c>
      <c r="L22" s="21">
        <v>3</v>
      </c>
      <c r="M22" s="21">
        <v>3</v>
      </c>
      <c r="N22" s="21">
        <v>3</v>
      </c>
      <c r="O22" s="21">
        <v>3</v>
      </c>
      <c r="P22" s="21">
        <v>3</v>
      </c>
      <c r="Q22" s="21">
        <v>3</v>
      </c>
      <c r="R22" s="21">
        <v>3</v>
      </c>
      <c r="S22" s="21">
        <v>3</v>
      </c>
      <c r="T22" s="22">
        <f t="shared" si="1"/>
        <v>42</v>
      </c>
      <c r="U22" s="23">
        <f t="shared" si="2"/>
        <v>3</v>
      </c>
      <c r="V22" s="24" t="str">
        <f t="shared" si="0"/>
        <v>Çok İyi</v>
      </c>
    </row>
    <row r="23" spans="2:22" ht="17.45" customHeight="1" thickBot="1">
      <c r="B23" s="41">
        <f>ANASAYFA!A25</f>
        <v>18</v>
      </c>
      <c r="C23" s="36">
        <f>ANASAYFA!B25</f>
        <v>154</v>
      </c>
      <c r="D23" s="37"/>
      <c r="E23" s="38">
        <f>ANASAYFA!C25</f>
        <v>0</v>
      </c>
      <c r="F23" s="31">
        <v>3</v>
      </c>
      <c r="G23" s="31">
        <v>3</v>
      </c>
      <c r="H23" s="31">
        <v>3</v>
      </c>
      <c r="I23" s="31">
        <v>3</v>
      </c>
      <c r="J23" s="31">
        <v>3</v>
      </c>
      <c r="K23" s="31">
        <v>3</v>
      </c>
      <c r="L23" s="31">
        <v>3</v>
      </c>
      <c r="M23" s="31">
        <v>3</v>
      </c>
      <c r="N23" s="31">
        <v>3</v>
      </c>
      <c r="O23" s="31">
        <v>3</v>
      </c>
      <c r="P23" s="31">
        <v>3</v>
      </c>
      <c r="Q23" s="31">
        <v>3</v>
      </c>
      <c r="R23" s="31">
        <v>3</v>
      </c>
      <c r="S23" s="31">
        <v>3</v>
      </c>
      <c r="T23" s="42">
        <f t="shared" si="1"/>
        <v>42</v>
      </c>
      <c r="U23" s="43">
        <f t="shared" si="2"/>
        <v>3</v>
      </c>
      <c r="V23" s="30" t="str">
        <f t="shared" si="0"/>
        <v>Çok İyi</v>
      </c>
    </row>
    <row r="24" spans="2:22" ht="17.45" customHeight="1" thickBot="1">
      <c r="B24" s="40">
        <f>ANASAYFA!A26</f>
        <v>19</v>
      </c>
      <c r="C24" s="33">
        <f>ANASAYFA!B26</f>
        <v>163</v>
      </c>
      <c r="D24" s="34"/>
      <c r="E24" s="35">
        <f>ANASAYFA!C26</f>
        <v>0</v>
      </c>
      <c r="F24" s="20">
        <v>3</v>
      </c>
      <c r="G24" s="21">
        <v>3</v>
      </c>
      <c r="H24" s="21">
        <v>3</v>
      </c>
      <c r="I24" s="21">
        <v>3</v>
      </c>
      <c r="J24" s="21">
        <v>3</v>
      </c>
      <c r="K24" s="21">
        <v>3</v>
      </c>
      <c r="L24" s="21">
        <v>3</v>
      </c>
      <c r="M24" s="21">
        <v>3</v>
      </c>
      <c r="N24" s="21">
        <v>3</v>
      </c>
      <c r="O24" s="21">
        <v>3</v>
      </c>
      <c r="P24" s="21">
        <v>3</v>
      </c>
      <c r="Q24" s="21">
        <v>3</v>
      </c>
      <c r="R24" s="21">
        <v>3</v>
      </c>
      <c r="S24" s="21">
        <v>3</v>
      </c>
      <c r="T24" s="22">
        <f t="shared" si="1"/>
        <v>42</v>
      </c>
      <c r="U24" s="23">
        <f t="shared" si="2"/>
        <v>3</v>
      </c>
      <c r="V24" s="24" t="str">
        <f t="shared" si="0"/>
        <v>Çok İyi</v>
      </c>
    </row>
    <row r="25" spans="2:22" ht="15.75" customHeight="1" thickBot="1">
      <c r="B25" s="41">
        <f>ANASAYFA!A27</f>
        <v>20</v>
      </c>
      <c r="C25" s="36">
        <f>ANASAYFA!B27</f>
        <v>167</v>
      </c>
      <c r="D25" s="37"/>
      <c r="E25" s="38">
        <f>ANASAYFA!C27</f>
        <v>0</v>
      </c>
      <c r="F25" s="31">
        <v>3</v>
      </c>
      <c r="G25" s="31">
        <v>3</v>
      </c>
      <c r="H25" s="31">
        <v>3</v>
      </c>
      <c r="I25" s="31">
        <v>3</v>
      </c>
      <c r="J25" s="31">
        <v>3</v>
      </c>
      <c r="K25" s="31">
        <v>3</v>
      </c>
      <c r="L25" s="31">
        <v>3</v>
      </c>
      <c r="M25" s="31">
        <v>3</v>
      </c>
      <c r="N25" s="31">
        <v>3</v>
      </c>
      <c r="O25" s="31">
        <v>3</v>
      </c>
      <c r="P25" s="31">
        <v>3</v>
      </c>
      <c r="Q25" s="31">
        <v>3</v>
      </c>
      <c r="R25" s="31">
        <v>3</v>
      </c>
      <c r="S25" s="31">
        <v>3</v>
      </c>
      <c r="T25" s="42">
        <f t="shared" si="1"/>
        <v>42</v>
      </c>
      <c r="U25" s="43">
        <f t="shared" si="2"/>
        <v>3</v>
      </c>
      <c r="V25" s="30" t="str">
        <f t="shared" si="0"/>
        <v>Çok İyi</v>
      </c>
    </row>
    <row r="26" spans="2:22" ht="15.75" customHeight="1" thickBot="1">
      <c r="B26" s="40">
        <f>ANASAYFA!A28</f>
        <v>21</v>
      </c>
      <c r="C26" s="33">
        <f>ANASAYFA!B28</f>
        <v>244</v>
      </c>
      <c r="D26" s="34"/>
      <c r="E26" s="35">
        <f>ANASAYFA!C28</f>
        <v>0</v>
      </c>
      <c r="F26" s="20">
        <v>3</v>
      </c>
      <c r="G26" s="21">
        <v>3</v>
      </c>
      <c r="H26" s="21">
        <v>3</v>
      </c>
      <c r="I26" s="21">
        <v>3</v>
      </c>
      <c r="J26" s="21">
        <v>3</v>
      </c>
      <c r="K26" s="21">
        <v>3</v>
      </c>
      <c r="L26" s="21">
        <v>3</v>
      </c>
      <c r="M26" s="21">
        <v>3</v>
      </c>
      <c r="N26" s="21">
        <v>3</v>
      </c>
      <c r="O26" s="21">
        <v>3</v>
      </c>
      <c r="P26" s="21">
        <v>3</v>
      </c>
      <c r="Q26" s="21">
        <v>3</v>
      </c>
      <c r="R26" s="21">
        <v>3</v>
      </c>
      <c r="S26" s="21">
        <v>3</v>
      </c>
      <c r="T26" s="22">
        <f t="shared" si="1"/>
        <v>42</v>
      </c>
      <c r="U26" s="23">
        <f t="shared" si="2"/>
        <v>3</v>
      </c>
      <c r="V26" s="24" t="str">
        <f t="shared" si="0"/>
        <v>Çok İyi</v>
      </c>
    </row>
    <row r="27" spans="2:22" ht="15.75" customHeight="1" thickBot="1">
      <c r="B27" s="41">
        <f>ANASAYFA!A29</f>
        <v>22</v>
      </c>
      <c r="C27" s="36">
        <f>ANASAYFA!B29</f>
        <v>298</v>
      </c>
      <c r="D27" s="37"/>
      <c r="E27" s="38">
        <f>ANASAYFA!C29</f>
        <v>0</v>
      </c>
      <c r="F27" s="31">
        <v>3</v>
      </c>
      <c r="G27" s="31">
        <v>3</v>
      </c>
      <c r="H27" s="31">
        <v>3</v>
      </c>
      <c r="I27" s="31">
        <v>3</v>
      </c>
      <c r="J27" s="31">
        <v>3</v>
      </c>
      <c r="K27" s="31">
        <v>3</v>
      </c>
      <c r="L27" s="31">
        <v>3</v>
      </c>
      <c r="M27" s="31">
        <v>3</v>
      </c>
      <c r="N27" s="31">
        <v>3</v>
      </c>
      <c r="O27" s="31">
        <v>3</v>
      </c>
      <c r="P27" s="31">
        <v>3</v>
      </c>
      <c r="Q27" s="31">
        <v>3</v>
      </c>
      <c r="R27" s="31">
        <v>3</v>
      </c>
      <c r="S27" s="31">
        <v>3</v>
      </c>
      <c r="T27" s="42">
        <f t="shared" si="1"/>
        <v>42</v>
      </c>
      <c r="U27" s="43">
        <f t="shared" si="2"/>
        <v>3</v>
      </c>
      <c r="V27" s="30" t="str">
        <f t="shared" si="0"/>
        <v>Çok İyi</v>
      </c>
    </row>
    <row r="28" spans="2:22" ht="15.75" customHeight="1" thickBot="1">
      <c r="B28" s="40"/>
      <c r="C28" s="33"/>
      <c r="D28" s="34"/>
      <c r="E28" s="35"/>
      <c r="F28" s="20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2"/>
      <c r="U28" s="23"/>
      <c r="V28" s="24"/>
    </row>
    <row r="29" spans="2:22" ht="15.75" customHeight="1" thickBot="1">
      <c r="B29" s="41"/>
      <c r="C29" s="36"/>
      <c r="D29" s="37"/>
      <c r="E29" s="38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42"/>
      <c r="U29" s="43"/>
      <c r="V29" s="30"/>
    </row>
    <row r="30" spans="2:22" ht="15.75" customHeight="1" thickBot="1">
      <c r="B30" s="40"/>
      <c r="C30" s="33"/>
      <c r="D30" s="34"/>
      <c r="E30" s="35"/>
      <c r="F30" s="20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2"/>
      <c r="U30" s="23"/>
      <c r="V30" s="24"/>
    </row>
    <row r="31" spans="2:22" ht="15.75" customHeight="1" thickBot="1">
      <c r="B31" s="41"/>
      <c r="C31" s="36"/>
      <c r="D31" s="37"/>
      <c r="E31" s="38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42"/>
      <c r="U31" s="43"/>
      <c r="V31" s="30"/>
    </row>
    <row r="32" spans="2:22" ht="15.75" customHeight="1" thickBot="1">
      <c r="B32" s="40"/>
      <c r="C32" s="33"/>
      <c r="D32" s="34"/>
      <c r="E32" s="35"/>
      <c r="F32" s="20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2"/>
      <c r="U32" s="23"/>
      <c r="V32" s="24"/>
    </row>
    <row r="33" spans="2:22" ht="15.75" customHeight="1" thickBot="1">
      <c r="B33" s="41"/>
      <c r="C33" s="36"/>
      <c r="D33" s="37"/>
      <c r="E33" s="38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42"/>
      <c r="U33" s="43"/>
      <c r="V33" s="30"/>
    </row>
    <row r="34" spans="2:22" ht="15.75" customHeight="1" thickBot="1">
      <c r="B34" s="40"/>
      <c r="C34" s="33"/>
      <c r="D34" s="34"/>
      <c r="E34" s="35"/>
      <c r="F34" s="20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2"/>
      <c r="U34" s="23"/>
      <c r="V34" s="24"/>
    </row>
    <row r="35" spans="2:22" ht="15.75" customHeight="1" thickBot="1">
      <c r="B35" s="41"/>
      <c r="C35" s="36"/>
      <c r="D35" s="37"/>
      <c r="E35" s="38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42"/>
      <c r="U35" s="43"/>
      <c r="V35" s="30"/>
    </row>
    <row r="36" spans="2:22" ht="17.25" customHeight="1" thickBot="1">
      <c r="B36" s="40"/>
      <c r="C36" s="33"/>
      <c r="D36" s="34"/>
      <c r="E36" s="35"/>
      <c r="F36" s="20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2"/>
      <c r="U36" s="23"/>
      <c r="V36" s="24"/>
    </row>
    <row r="37" spans="2:22" ht="18" customHeight="1" thickBot="1">
      <c r="B37" s="41"/>
      <c r="C37" s="36"/>
      <c r="D37" s="37"/>
      <c r="E37" s="38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42"/>
      <c r="U37" s="43"/>
      <c r="V37" s="30"/>
    </row>
    <row r="38" spans="2:22" ht="18" customHeight="1" thickBot="1">
      <c r="B38" s="40"/>
      <c r="C38" s="33"/>
      <c r="D38" s="39"/>
      <c r="E38" s="35"/>
      <c r="F38" s="20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2"/>
      <c r="U38" s="23"/>
      <c r="V38" s="24"/>
    </row>
    <row r="39" spans="2:22" ht="18" customHeight="1" thickBot="1">
      <c r="B39" s="41"/>
      <c r="C39" s="36"/>
      <c r="D39" s="37"/>
      <c r="E39" s="38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42"/>
      <c r="U39" s="43"/>
      <c r="V39" s="30"/>
    </row>
    <row r="40" spans="2:22" ht="18" customHeight="1" thickBot="1">
      <c r="B40" s="40"/>
      <c r="C40" s="33"/>
      <c r="D40" s="34"/>
      <c r="E40" s="35"/>
      <c r="F40" s="20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2"/>
      <c r="U40" s="23"/>
      <c r="V40" s="24"/>
    </row>
    <row r="41" spans="2:22" ht="18" customHeight="1" thickBot="1">
      <c r="B41" s="41"/>
      <c r="C41" s="36"/>
      <c r="D41" s="37"/>
      <c r="E41" s="38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42"/>
      <c r="U41" s="43"/>
      <c r="V41" s="30"/>
    </row>
    <row r="42" spans="2:22" ht="16.5" customHeight="1" thickBot="1">
      <c r="B42" s="40"/>
      <c r="C42" s="33"/>
      <c r="D42" s="34"/>
      <c r="E42" s="35"/>
      <c r="F42" s="20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2"/>
      <c r="U42" s="23"/>
      <c r="V42" s="24"/>
    </row>
    <row r="43" spans="2:22" ht="14.25" customHeight="1" thickBot="1">
      <c r="B43" s="41"/>
      <c r="C43" s="36"/>
      <c r="D43" s="37"/>
      <c r="E43" s="38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42"/>
      <c r="U43" s="43"/>
      <c r="V43" s="30"/>
    </row>
    <row r="44" spans="2:22" ht="16.5" customHeight="1" thickBot="1">
      <c r="B44" s="40"/>
      <c r="C44" s="33"/>
      <c r="D44" s="34"/>
      <c r="E44" s="35"/>
      <c r="F44" s="20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2"/>
      <c r="U44" s="23"/>
      <c r="V44" s="24"/>
    </row>
    <row r="45" spans="2:22" ht="15.75" customHeight="1" thickBot="1">
      <c r="B45" s="41"/>
      <c r="C45" s="36"/>
      <c r="D45" s="37"/>
      <c r="E45" s="38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42"/>
      <c r="U45" s="43"/>
      <c r="V45" s="30"/>
    </row>
    <row r="46" spans="2:22" ht="15.75" customHeight="1">
      <c r="B46" s="7"/>
      <c r="C46" s="13"/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10"/>
      <c r="U46" s="11"/>
      <c r="V46" s="12"/>
    </row>
    <row r="47" spans="2:22">
      <c r="B47" s="15"/>
      <c r="C47" s="72" t="s">
        <v>7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</row>
    <row r="48" spans="2:22" ht="15">
      <c r="B48" s="15"/>
      <c r="C48" s="14"/>
      <c r="S48" s="74" t="str">
        <f>ANASAYFA!G8</f>
        <v>Esra DEMİRHAN EROĞLU</v>
      </c>
      <c r="T48" s="74"/>
      <c r="U48" s="74"/>
      <c r="V48" s="74"/>
    </row>
    <row r="49" spans="2:22">
      <c r="B49" s="15"/>
      <c r="S49" s="74" t="s">
        <v>6</v>
      </c>
      <c r="T49" s="74"/>
      <c r="U49" s="74"/>
      <c r="V49" s="74"/>
    </row>
    <row r="50" spans="2:22" ht="153">
      <c r="B50" s="1"/>
      <c r="C50" s="2"/>
      <c r="D50" s="1" t="s">
        <v>0</v>
      </c>
    </row>
    <row r="55" spans="2:22">
      <c r="I55" s="5"/>
    </row>
  </sheetData>
  <mergeCells count="6">
    <mergeCell ref="S48:V48"/>
    <mergeCell ref="S49:V49"/>
    <mergeCell ref="B1:V1"/>
    <mergeCell ref="B3:M3"/>
    <mergeCell ref="S3:V3"/>
    <mergeCell ref="C47:S47"/>
  </mergeCells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S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S45">
      <formula1>1</formula1>
      <formula2>3</formula2>
    </dataValidation>
  </dataValidations>
  <hyperlinks>
    <hyperlink ref="B1:V1" location="ANASAYFA!A1" display="KEPEZ MEVLANA İLKOKULU 2022-2023 ÖĞRETİM YILI"/>
  </hyperlinks>
  <pageMargins left="0.7" right="0.7" top="0.75" bottom="0.75" header="0.3" footer="0.3"/>
  <pageSetup paperSize="9" scale="54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S55"/>
  <sheetViews>
    <sheetView topLeftCell="A23" zoomScale="85" zoomScaleNormal="85" workbookViewId="0">
      <selection activeCell="R33" sqref="R33"/>
    </sheetView>
  </sheetViews>
  <sheetFormatPr defaultRowHeight="12.75"/>
  <cols>
    <col min="1" max="1" width="4.42578125" style="3" customWidth="1"/>
    <col min="2" max="2" width="3.5703125" style="6" customWidth="1"/>
    <col min="3" max="3" width="10.5703125" style="4" customWidth="1"/>
    <col min="4" max="4" width="0.7109375" style="3" hidden="1" customWidth="1"/>
    <col min="5" max="5" width="40.7109375" style="3" customWidth="1"/>
    <col min="6" max="15" width="5.140625" style="3" customWidth="1"/>
    <col min="16" max="16" width="4.5703125" style="3" customWidth="1"/>
    <col min="17" max="17" width="4.42578125" style="3" customWidth="1"/>
    <col min="18" max="18" width="19.42578125" style="6" customWidth="1"/>
    <col min="19" max="22" width="3" style="3" customWidth="1"/>
    <col min="23" max="16384" width="9.140625" style="3"/>
  </cols>
  <sheetData>
    <row r="1" spans="2:18" ht="18.600000000000001" customHeight="1">
      <c r="B1" s="71" t="str">
        <f>ANASAYFA!A4</f>
        <v>ORHANELİ FEVZİPAŞA İLKOKULU 2022-2023 EĞİTİM ÖĞRETİM YILI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</row>
    <row r="2" spans="2:18" ht="12.75" hidden="1" customHeight="1"/>
    <row r="3" spans="2:18" ht="21.6" customHeight="1" thickBot="1">
      <c r="B3" s="75" t="str">
        <f>ANASAYFA!A5</f>
        <v>1-A Sınıfı 2. Dönem Kazanım Değerlendirme Ölçekleri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51"/>
      <c r="O3" s="76" t="s">
        <v>21</v>
      </c>
      <c r="P3" s="76"/>
      <c r="Q3" s="76"/>
      <c r="R3" s="76"/>
    </row>
    <row r="4" spans="2:18" ht="0.6" customHeight="1" thickBot="1">
      <c r="B4" s="16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9"/>
    </row>
    <row r="5" spans="2:18" ht="130.5" customHeight="1" thickBot="1">
      <c r="B5" s="25" t="s">
        <v>4</v>
      </c>
      <c r="C5" s="26" t="s">
        <v>3</v>
      </c>
      <c r="D5" s="27"/>
      <c r="E5" s="32" t="s">
        <v>1</v>
      </c>
      <c r="F5" s="28" t="s">
        <v>113</v>
      </c>
      <c r="G5" s="28" t="s">
        <v>114</v>
      </c>
      <c r="H5" s="28" t="s">
        <v>115</v>
      </c>
      <c r="I5" s="28" t="s">
        <v>116</v>
      </c>
      <c r="J5" s="28" t="s">
        <v>117</v>
      </c>
      <c r="K5" s="28" t="s">
        <v>118</v>
      </c>
      <c r="L5" s="28" t="s">
        <v>119</v>
      </c>
      <c r="M5" s="28" t="s">
        <v>120</v>
      </c>
      <c r="N5" s="28" t="s">
        <v>121</v>
      </c>
      <c r="O5" s="28" t="s">
        <v>122</v>
      </c>
      <c r="P5" s="29" t="s">
        <v>2</v>
      </c>
      <c r="Q5" s="29" t="s">
        <v>8</v>
      </c>
      <c r="R5" s="30" t="s">
        <v>5</v>
      </c>
    </row>
    <row r="6" spans="2:18" ht="16.5" customHeight="1" thickBot="1">
      <c r="B6" s="40">
        <f>ANASAYFA!A8</f>
        <v>1</v>
      </c>
      <c r="C6" s="33">
        <f>ANASAYFA!B8</f>
        <v>15</v>
      </c>
      <c r="D6" s="34"/>
      <c r="E6" s="35">
        <f>ANASAYFA!C8</f>
        <v>0</v>
      </c>
      <c r="F6" s="20">
        <v>3</v>
      </c>
      <c r="G6" s="21">
        <v>3</v>
      </c>
      <c r="H6" s="21">
        <v>3</v>
      </c>
      <c r="I6" s="21">
        <v>3</v>
      </c>
      <c r="J6" s="21">
        <v>3</v>
      </c>
      <c r="K6" s="21">
        <v>3</v>
      </c>
      <c r="L6" s="21">
        <v>3</v>
      </c>
      <c r="M6" s="21">
        <v>3</v>
      </c>
      <c r="N6" s="21">
        <v>3</v>
      </c>
      <c r="O6" s="21">
        <v>3</v>
      </c>
      <c r="P6" s="22">
        <f>SUM(F6:O6)</f>
        <v>30</v>
      </c>
      <c r="Q6" s="23">
        <f xml:space="preserve"> (PRODUCT(P6,3))/30</f>
        <v>3</v>
      </c>
      <c r="R6" s="24" t="str">
        <f>IF(Q6&gt;=2.5,"Çok İyi",IF(Q6&gt;=1.5,"İyi",IF(Q6&lt;1.5,"Geliştirilmeli",)))</f>
        <v>Çok İyi</v>
      </c>
    </row>
    <row r="7" spans="2:18" ht="18.75" customHeight="1" thickBot="1">
      <c r="B7" s="41">
        <f>ANASAYFA!A9</f>
        <v>2</v>
      </c>
      <c r="C7" s="36">
        <f>ANASAYFA!B9</f>
        <v>18</v>
      </c>
      <c r="D7" s="37"/>
      <c r="E7" s="38">
        <f>ANASAYFA!C9</f>
        <v>0</v>
      </c>
      <c r="F7" s="31">
        <v>3</v>
      </c>
      <c r="G7" s="31">
        <v>3</v>
      </c>
      <c r="H7" s="31">
        <v>3</v>
      </c>
      <c r="I7" s="31">
        <v>3</v>
      </c>
      <c r="J7" s="31">
        <v>3</v>
      </c>
      <c r="K7" s="31">
        <v>3</v>
      </c>
      <c r="L7" s="31">
        <v>3</v>
      </c>
      <c r="M7" s="31">
        <v>3</v>
      </c>
      <c r="N7" s="31">
        <v>3</v>
      </c>
      <c r="O7" s="31">
        <v>3</v>
      </c>
      <c r="P7" s="42">
        <f>SUM(F7:O7)</f>
        <v>30</v>
      </c>
      <c r="Q7" s="43">
        <f xml:space="preserve"> (PRODUCT(P7,3))/30</f>
        <v>3</v>
      </c>
      <c r="R7" s="30" t="str">
        <f t="shared" ref="R7:R27" si="0">IF(Q7&gt;=2.5,"Çok İyi",IF(Q7&gt;=1.5,"İyi",IF(Q7&lt;1.5,"Geliştirilmeli",)))</f>
        <v>Çok İyi</v>
      </c>
    </row>
    <row r="8" spans="2:18" ht="15" customHeight="1" thickBot="1">
      <c r="B8" s="40">
        <f>ANASAYFA!A10</f>
        <v>3</v>
      </c>
      <c r="C8" s="33">
        <f>ANASAYFA!B10</f>
        <v>22</v>
      </c>
      <c r="D8" s="34"/>
      <c r="E8" s="35">
        <f>ANASAYFA!C10</f>
        <v>0</v>
      </c>
      <c r="F8" s="20">
        <v>3</v>
      </c>
      <c r="G8" s="21">
        <v>3</v>
      </c>
      <c r="H8" s="21">
        <v>3</v>
      </c>
      <c r="I8" s="21">
        <v>3</v>
      </c>
      <c r="J8" s="21">
        <v>3</v>
      </c>
      <c r="K8" s="21">
        <v>3</v>
      </c>
      <c r="L8" s="21">
        <v>3</v>
      </c>
      <c r="M8" s="21">
        <v>3</v>
      </c>
      <c r="N8" s="21">
        <v>3</v>
      </c>
      <c r="O8" s="21">
        <v>3</v>
      </c>
      <c r="P8" s="22">
        <f t="shared" ref="P8:P27" si="1">SUM(F8:O8)</f>
        <v>30</v>
      </c>
      <c r="Q8" s="23">
        <f t="shared" ref="Q8:Q27" si="2" xml:space="preserve"> (PRODUCT(P8,3))/30</f>
        <v>3</v>
      </c>
      <c r="R8" s="24" t="str">
        <f t="shared" si="0"/>
        <v>Çok İyi</v>
      </c>
    </row>
    <row r="9" spans="2:18" ht="16.5" customHeight="1" thickBot="1">
      <c r="B9" s="41">
        <f>ANASAYFA!A11</f>
        <v>4</v>
      </c>
      <c r="C9" s="36">
        <f>ANASAYFA!B11</f>
        <v>44</v>
      </c>
      <c r="D9" s="37"/>
      <c r="E9" s="38">
        <f>ANASAYFA!C11</f>
        <v>0</v>
      </c>
      <c r="F9" s="31">
        <v>3</v>
      </c>
      <c r="G9" s="31">
        <v>3</v>
      </c>
      <c r="H9" s="31">
        <v>3</v>
      </c>
      <c r="I9" s="31">
        <v>3</v>
      </c>
      <c r="J9" s="31">
        <v>3</v>
      </c>
      <c r="K9" s="31">
        <v>3</v>
      </c>
      <c r="L9" s="31">
        <v>3</v>
      </c>
      <c r="M9" s="31">
        <v>3</v>
      </c>
      <c r="N9" s="31">
        <v>3</v>
      </c>
      <c r="O9" s="31">
        <v>3</v>
      </c>
      <c r="P9" s="42">
        <f t="shared" si="1"/>
        <v>30</v>
      </c>
      <c r="Q9" s="43">
        <f t="shared" si="2"/>
        <v>3</v>
      </c>
      <c r="R9" s="30" t="str">
        <f t="shared" si="0"/>
        <v>Çok İyi</v>
      </c>
    </row>
    <row r="10" spans="2:18" ht="17.25" customHeight="1" thickBot="1">
      <c r="B10" s="40">
        <f>ANASAYFA!A12</f>
        <v>5</v>
      </c>
      <c r="C10" s="33">
        <f>ANASAYFA!B12</f>
        <v>55</v>
      </c>
      <c r="D10" s="34"/>
      <c r="E10" s="35">
        <f>ANASAYFA!C12</f>
        <v>0</v>
      </c>
      <c r="F10" s="20">
        <v>3</v>
      </c>
      <c r="G10" s="21">
        <v>3</v>
      </c>
      <c r="H10" s="21">
        <v>3</v>
      </c>
      <c r="I10" s="21">
        <v>3</v>
      </c>
      <c r="J10" s="21">
        <v>3</v>
      </c>
      <c r="K10" s="21">
        <v>3</v>
      </c>
      <c r="L10" s="21">
        <v>3</v>
      </c>
      <c r="M10" s="21">
        <v>3</v>
      </c>
      <c r="N10" s="21">
        <v>3</v>
      </c>
      <c r="O10" s="21">
        <v>3</v>
      </c>
      <c r="P10" s="22">
        <f t="shared" si="1"/>
        <v>30</v>
      </c>
      <c r="Q10" s="23">
        <f t="shared" si="2"/>
        <v>3</v>
      </c>
      <c r="R10" s="24" t="str">
        <f t="shared" si="0"/>
        <v>Çok İyi</v>
      </c>
    </row>
    <row r="11" spans="2:18" ht="18.75" customHeight="1" thickBot="1">
      <c r="B11" s="41">
        <f>ANASAYFA!A13</f>
        <v>6</v>
      </c>
      <c r="C11" s="36">
        <f>ANASAYFA!B13</f>
        <v>57</v>
      </c>
      <c r="D11" s="37"/>
      <c r="E11" s="38">
        <f>ANASAYFA!C13</f>
        <v>0</v>
      </c>
      <c r="F11" s="31">
        <v>3</v>
      </c>
      <c r="G11" s="31">
        <v>3</v>
      </c>
      <c r="H11" s="31">
        <v>3</v>
      </c>
      <c r="I11" s="31">
        <v>3</v>
      </c>
      <c r="J11" s="31">
        <v>3</v>
      </c>
      <c r="K11" s="31">
        <v>3</v>
      </c>
      <c r="L11" s="31">
        <v>3</v>
      </c>
      <c r="M11" s="31">
        <v>3</v>
      </c>
      <c r="N11" s="31">
        <v>3</v>
      </c>
      <c r="O11" s="31">
        <v>3</v>
      </c>
      <c r="P11" s="42">
        <f t="shared" si="1"/>
        <v>30</v>
      </c>
      <c r="Q11" s="43">
        <f t="shared" si="2"/>
        <v>3</v>
      </c>
      <c r="R11" s="30" t="str">
        <f t="shared" si="0"/>
        <v>Çok İyi</v>
      </c>
    </row>
    <row r="12" spans="2:18" ht="18.75" customHeight="1" thickBot="1">
      <c r="B12" s="40">
        <f>ANASAYFA!A14</f>
        <v>7</v>
      </c>
      <c r="C12" s="33">
        <f>ANASAYFA!B14</f>
        <v>82</v>
      </c>
      <c r="D12" s="34"/>
      <c r="E12" s="35">
        <f>ANASAYFA!C14</f>
        <v>0</v>
      </c>
      <c r="F12" s="20">
        <v>3</v>
      </c>
      <c r="G12" s="21">
        <v>3</v>
      </c>
      <c r="H12" s="21">
        <v>3</v>
      </c>
      <c r="I12" s="21">
        <v>3</v>
      </c>
      <c r="J12" s="21">
        <v>3</v>
      </c>
      <c r="K12" s="21">
        <v>3</v>
      </c>
      <c r="L12" s="21">
        <v>3</v>
      </c>
      <c r="M12" s="21">
        <v>3</v>
      </c>
      <c r="N12" s="21">
        <v>3</v>
      </c>
      <c r="O12" s="21">
        <v>3</v>
      </c>
      <c r="P12" s="22">
        <f t="shared" si="1"/>
        <v>30</v>
      </c>
      <c r="Q12" s="23">
        <f t="shared" si="2"/>
        <v>3</v>
      </c>
      <c r="R12" s="24" t="str">
        <f t="shared" si="0"/>
        <v>Çok İyi</v>
      </c>
    </row>
    <row r="13" spans="2:18" ht="17.25" customHeight="1" thickBot="1">
      <c r="B13" s="41">
        <f>ANASAYFA!A15</f>
        <v>8</v>
      </c>
      <c r="C13" s="36">
        <f>ANASAYFA!B15</f>
        <v>89</v>
      </c>
      <c r="D13" s="37"/>
      <c r="E13" s="38">
        <f>ANASAYFA!C15</f>
        <v>0</v>
      </c>
      <c r="F13" s="31">
        <v>3</v>
      </c>
      <c r="G13" s="31">
        <v>3</v>
      </c>
      <c r="H13" s="31">
        <v>3</v>
      </c>
      <c r="I13" s="31">
        <v>3</v>
      </c>
      <c r="J13" s="31">
        <v>3</v>
      </c>
      <c r="K13" s="31">
        <v>3</v>
      </c>
      <c r="L13" s="31">
        <v>3</v>
      </c>
      <c r="M13" s="31">
        <v>3</v>
      </c>
      <c r="N13" s="31">
        <v>3</v>
      </c>
      <c r="O13" s="31">
        <v>3</v>
      </c>
      <c r="P13" s="42">
        <f t="shared" si="1"/>
        <v>30</v>
      </c>
      <c r="Q13" s="43">
        <f t="shared" si="2"/>
        <v>3</v>
      </c>
      <c r="R13" s="30" t="str">
        <f t="shared" si="0"/>
        <v>Çok İyi</v>
      </c>
    </row>
    <row r="14" spans="2:18" ht="16.5" customHeight="1" thickBot="1">
      <c r="B14" s="40">
        <f>ANASAYFA!A16</f>
        <v>9</v>
      </c>
      <c r="C14" s="33">
        <f>ANASAYFA!B16</f>
        <v>92</v>
      </c>
      <c r="D14" s="34"/>
      <c r="E14" s="35">
        <f>ANASAYFA!C16</f>
        <v>0</v>
      </c>
      <c r="F14" s="20">
        <v>3</v>
      </c>
      <c r="G14" s="21">
        <v>3</v>
      </c>
      <c r="H14" s="21">
        <v>3</v>
      </c>
      <c r="I14" s="21">
        <v>3</v>
      </c>
      <c r="J14" s="21">
        <v>3</v>
      </c>
      <c r="K14" s="21">
        <v>3</v>
      </c>
      <c r="L14" s="21">
        <v>3</v>
      </c>
      <c r="M14" s="21">
        <v>3</v>
      </c>
      <c r="N14" s="21">
        <v>3</v>
      </c>
      <c r="O14" s="21">
        <v>3</v>
      </c>
      <c r="P14" s="22">
        <f t="shared" si="1"/>
        <v>30</v>
      </c>
      <c r="Q14" s="23">
        <f t="shared" si="2"/>
        <v>3</v>
      </c>
      <c r="R14" s="24" t="str">
        <f t="shared" si="0"/>
        <v>Çok İyi</v>
      </c>
    </row>
    <row r="15" spans="2:18" ht="16.5" customHeight="1" thickBot="1">
      <c r="B15" s="41">
        <f>ANASAYFA!A17</f>
        <v>10</v>
      </c>
      <c r="C15" s="36">
        <f>ANASAYFA!B17</f>
        <v>103</v>
      </c>
      <c r="D15" s="37"/>
      <c r="E15" s="38">
        <f>ANASAYFA!C17</f>
        <v>0</v>
      </c>
      <c r="F15" s="31">
        <v>3</v>
      </c>
      <c r="G15" s="31">
        <v>3</v>
      </c>
      <c r="H15" s="31">
        <v>3</v>
      </c>
      <c r="I15" s="31">
        <v>3</v>
      </c>
      <c r="J15" s="31">
        <v>3</v>
      </c>
      <c r="K15" s="31">
        <v>3</v>
      </c>
      <c r="L15" s="31">
        <v>3</v>
      </c>
      <c r="M15" s="31">
        <v>3</v>
      </c>
      <c r="N15" s="31">
        <v>3</v>
      </c>
      <c r="O15" s="31">
        <v>3</v>
      </c>
      <c r="P15" s="42">
        <f t="shared" si="1"/>
        <v>30</v>
      </c>
      <c r="Q15" s="43">
        <f t="shared" si="2"/>
        <v>3</v>
      </c>
      <c r="R15" s="30" t="str">
        <f t="shared" si="0"/>
        <v>Çok İyi</v>
      </c>
    </row>
    <row r="16" spans="2:18" ht="15.75" customHeight="1" thickBot="1">
      <c r="B16" s="40">
        <f>ANASAYFA!A18</f>
        <v>11</v>
      </c>
      <c r="C16" s="33">
        <f>ANASAYFA!B18</f>
        <v>112</v>
      </c>
      <c r="D16" s="34"/>
      <c r="E16" s="35">
        <f>ANASAYFA!C18</f>
        <v>0</v>
      </c>
      <c r="F16" s="20">
        <v>3</v>
      </c>
      <c r="G16" s="21">
        <v>3</v>
      </c>
      <c r="H16" s="21">
        <v>3</v>
      </c>
      <c r="I16" s="21">
        <v>3</v>
      </c>
      <c r="J16" s="21">
        <v>3</v>
      </c>
      <c r="K16" s="21">
        <v>3</v>
      </c>
      <c r="L16" s="21">
        <v>3</v>
      </c>
      <c r="M16" s="21">
        <v>3</v>
      </c>
      <c r="N16" s="21">
        <v>3</v>
      </c>
      <c r="O16" s="21">
        <v>3</v>
      </c>
      <c r="P16" s="22">
        <f t="shared" si="1"/>
        <v>30</v>
      </c>
      <c r="Q16" s="23">
        <f t="shared" si="2"/>
        <v>3</v>
      </c>
      <c r="R16" s="24" t="str">
        <f t="shared" si="0"/>
        <v>Çok İyi</v>
      </c>
    </row>
    <row r="17" spans="2:18" ht="17.25" customHeight="1" thickBot="1">
      <c r="B17" s="41">
        <f>ANASAYFA!A19</f>
        <v>12</v>
      </c>
      <c r="C17" s="36">
        <f>ANASAYFA!B19</f>
        <v>126</v>
      </c>
      <c r="D17" s="37"/>
      <c r="E17" s="38">
        <f>ANASAYFA!C19</f>
        <v>0</v>
      </c>
      <c r="F17" s="31">
        <v>3</v>
      </c>
      <c r="G17" s="31">
        <v>3</v>
      </c>
      <c r="H17" s="31">
        <v>3</v>
      </c>
      <c r="I17" s="31">
        <v>3</v>
      </c>
      <c r="J17" s="31">
        <v>3</v>
      </c>
      <c r="K17" s="31">
        <v>3</v>
      </c>
      <c r="L17" s="31">
        <v>3</v>
      </c>
      <c r="M17" s="31">
        <v>3</v>
      </c>
      <c r="N17" s="31">
        <v>3</v>
      </c>
      <c r="O17" s="31">
        <v>3</v>
      </c>
      <c r="P17" s="42">
        <f t="shared" si="1"/>
        <v>30</v>
      </c>
      <c r="Q17" s="43">
        <f t="shared" si="2"/>
        <v>3</v>
      </c>
      <c r="R17" s="30" t="str">
        <f t="shared" si="0"/>
        <v>Çok İyi</v>
      </c>
    </row>
    <row r="18" spans="2:18" ht="16.5" customHeight="1" thickBot="1">
      <c r="B18" s="40">
        <f>ANASAYFA!A20</f>
        <v>13</v>
      </c>
      <c r="C18" s="33">
        <f>ANASAYFA!B20</f>
        <v>128</v>
      </c>
      <c r="D18" s="34"/>
      <c r="E18" s="35">
        <f>ANASAYFA!C20</f>
        <v>0</v>
      </c>
      <c r="F18" s="20">
        <v>3</v>
      </c>
      <c r="G18" s="21">
        <v>3</v>
      </c>
      <c r="H18" s="21">
        <v>3</v>
      </c>
      <c r="I18" s="21">
        <v>3</v>
      </c>
      <c r="J18" s="21">
        <v>3</v>
      </c>
      <c r="K18" s="21">
        <v>3</v>
      </c>
      <c r="L18" s="21">
        <v>3</v>
      </c>
      <c r="M18" s="21">
        <v>3</v>
      </c>
      <c r="N18" s="21">
        <v>3</v>
      </c>
      <c r="O18" s="21">
        <v>3</v>
      </c>
      <c r="P18" s="22">
        <f t="shared" si="1"/>
        <v>30</v>
      </c>
      <c r="Q18" s="23">
        <f t="shared" si="2"/>
        <v>3</v>
      </c>
      <c r="R18" s="24" t="str">
        <f t="shared" si="0"/>
        <v>Çok İyi</v>
      </c>
    </row>
    <row r="19" spans="2:18" ht="15.75" customHeight="1" thickBot="1">
      <c r="B19" s="41">
        <f>ANASAYFA!A21</f>
        <v>14</v>
      </c>
      <c r="C19" s="36">
        <f>ANASAYFA!B21</f>
        <v>130</v>
      </c>
      <c r="D19" s="37"/>
      <c r="E19" s="38">
        <f>ANASAYFA!C21</f>
        <v>0</v>
      </c>
      <c r="F19" s="31">
        <v>3</v>
      </c>
      <c r="G19" s="31">
        <v>3</v>
      </c>
      <c r="H19" s="31">
        <v>3</v>
      </c>
      <c r="I19" s="31">
        <v>3</v>
      </c>
      <c r="J19" s="31">
        <v>3</v>
      </c>
      <c r="K19" s="31">
        <v>3</v>
      </c>
      <c r="L19" s="31">
        <v>3</v>
      </c>
      <c r="M19" s="31">
        <v>3</v>
      </c>
      <c r="N19" s="31">
        <v>3</v>
      </c>
      <c r="O19" s="31">
        <v>3</v>
      </c>
      <c r="P19" s="42">
        <f t="shared" si="1"/>
        <v>30</v>
      </c>
      <c r="Q19" s="43">
        <f t="shared" si="2"/>
        <v>3</v>
      </c>
      <c r="R19" s="30" t="str">
        <f t="shared" si="0"/>
        <v>Çok İyi</v>
      </c>
    </row>
    <row r="20" spans="2:18" ht="15.75" customHeight="1" thickBot="1">
      <c r="B20" s="40">
        <f>ANASAYFA!A22</f>
        <v>15</v>
      </c>
      <c r="C20" s="33">
        <f>ANASAYFA!B22</f>
        <v>146</v>
      </c>
      <c r="D20" s="34"/>
      <c r="E20" s="35">
        <f>ANASAYFA!C22</f>
        <v>0</v>
      </c>
      <c r="F20" s="20">
        <v>3</v>
      </c>
      <c r="G20" s="21">
        <v>3</v>
      </c>
      <c r="H20" s="21">
        <v>3</v>
      </c>
      <c r="I20" s="21">
        <v>3</v>
      </c>
      <c r="J20" s="21">
        <v>3</v>
      </c>
      <c r="K20" s="21">
        <v>3</v>
      </c>
      <c r="L20" s="21">
        <v>3</v>
      </c>
      <c r="M20" s="21">
        <v>3</v>
      </c>
      <c r="N20" s="21">
        <v>3</v>
      </c>
      <c r="O20" s="21">
        <v>3</v>
      </c>
      <c r="P20" s="22">
        <f t="shared" si="1"/>
        <v>30</v>
      </c>
      <c r="Q20" s="23">
        <f t="shared" si="2"/>
        <v>3</v>
      </c>
      <c r="R20" s="24" t="str">
        <f t="shared" si="0"/>
        <v>Çok İyi</v>
      </c>
    </row>
    <row r="21" spans="2:18" ht="15.75" customHeight="1" thickBot="1">
      <c r="B21" s="41">
        <f>ANASAYFA!A23</f>
        <v>16</v>
      </c>
      <c r="C21" s="36">
        <f>ANASAYFA!B23</f>
        <v>151</v>
      </c>
      <c r="D21" s="37"/>
      <c r="E21" s="38">
        <f>ANASAYFA!C23</f>
        <v>0</v>
      </c>
      <c r="F21" s="31">
        <v>3</v>
      </c>
      <c r="G21" s="31">
        <v>3</v>
      </c>
      <c r="H21" s="31">
        <v>3</v>
      </c>
      <c r="I21" s="31">
        <v>3</v>
      </c>
      <c r="J21" s="31">
        <v>3</v>
      </c>
      <c r="K21" s="31">
        <v>3</v>
      </c>
      <c r="L21" s="31">
        <v>3</v>
      </c>
      <c r="M21" s="31">
        <v>3</v>
      </c>
      <c r="N21" s="31">
        <v>3</v>
      </c>
      <c r="O21" s="31">
        <v>3</v>
      </c>
      <c r="P21" s="42">
        <f t="shared" si="1"/>
        <v>30</v>
      </c>
      <c r="Q21" s="43">
        <f t="shared" si="2"/>
        <v>3</v>
      </c>
      <c r="R21" s="30" t="str">
        <f t="shared" si="0"/>
        <v>Çok İyi</v>
      </c>
    </row>
    <row r="22" spans="2:18" ht="15.75" customHeight="1" thickBot="1">
      <c r="B22" s="40">
        <f>ANASAYFA!A24</f>
        <v>17</v>
      </c>
      <c r="C22" s="33">
        <f>ANASAYFA!B24</f>
        <v>153</v>
      </c>
      <c r="D22" s="34"/>
      <c r="E22" s="35">
        <f>ANASAYFA!C24</f>
        <v>0</v>
      </c>
      <c r="F22" s="20">
        <v>3</v>
      </c>
      <c r="G22" s="21">
        <v>3</v>
      </c>
      <c r="H22" s="21">
        <v>3</v>
      </c>
      <c r="I22" s="21">
        <v>3</v>
      </c>
      <c r="J22" s="21">
        <v>3</v>
      </c>
      <c r="K22" s="21">
        <v>3</v>
      </c>
      <c r="L22" s="21">
        <v>3</v>
      </c>
      <c r="M22" s="21">
        <v>3</v>
      </c>
      <c r="N22" s="21">
        <v>3</v>
      </c>
      <c r="O22" s="21">
        <v>3</v>
      </c>
      <c r="P22" s="22">
        <f t="shared" si="1"/>
        <v>30</v>
      </c>
      <c r="Q22" s="23">
        <f t="shared" si="2"/>
        <v>3</v>
      </c>
      <c r="R22" s="24" t="str">
        <f t="shared" si="0"/>
        <v>Çok İyi</v>
      </c>
    </row>
    <row r="23" spans="2:18" ht="17.45" customHeight="1" thickBot="1">
      <c r="B23" s="41">
        <f>ANASAYFA!A25</f>
        <v>18</v>
      </c>
      <c r="C23" s="36">
        <f>ANASAYFA!B25</f>
        <v>154</v>
      </c>
      <c r="D23" s="37"/>
      <c r="E23" s="38">
        <f>ANASAYFA!C25</f>
        <v>0</v>
      </c>
      <c r="F23" s="31">
        <v>3</v>
      </c>
      <c r="G23" s="31">
        <v>3</v>
      </c>
      <c r="H23" s="31">
        <v>3</v>
      </c>
      <c r="I23" s="31">
        <v>3</v>
      </c>
      <c r="J23" s="31">
        <v>3</v>
      </c>
      <c r="K23" s="31">
        <v>3</v>
      </c>
      <c r="L23" s="31">
        <v>3</v>
      </c>
      <c r="M23" s="31">
        <v>3</v>
      </c>
      <c r="N23" s="31">
        <v>3</v>
      </c>
      <c r="O23" s="31">
        <v>3</v>
      </c>
      <c r="P23" s="42">
        <f t="shared" si="1"/>
        <v>30</v>
      </c>
      <c r="Q23" s="43">
        <f t="shared" si="2"/>
        <v>3</v>
      </c>
      <c r="R23" s="30" t="str">
        <f t="shared" si="0"/>
        <v>Çok İyi</v>
      </c>
    </row>
    <row r="24" spans="2:18" ht="17.45" customHeight="1" thickBot="1">
      <c r="B24" s="40">
        <f>ANASAYFA!A26</f>
        <v>19</v>
      </c>
      <c r="C24" s="33">
        <f>ANASAYFA!B26</f>
        <v>163</v>
      </c>
      <c r="D24" s="34"/>
      <c r="E24" s="35">
        <f>ANASAYFA!C26</f>
        <v>0</v>
      </c>
      <c r="F24" s="20">
        <v>3</v>
      </c>
      <c r="G24" s="21">
        <v>3</v>
      </c>
      <c r="H24" s="21">
        <v>3</v>
      </c>
      <c r="I24" s="21">
        <v>3</v>
      </c>
      <c r="J24" s="21">
        <v>3</v>
      </c>
      <c r="K24" s="21">
        <v>3</v>
      </c>
      <c r="L24" s="21">
        <v>3</v>
      </c>
      <c r="M24" s="21">
        <v>3</v>
      </c>
      <c r="N24" s="21">
        <v>3</v>
      </c>
      <c r="O24" s="21">
        <v>3</v>
      </c>
      <c r="P24" s="22">
        <f t="shared" si="1"/>
        <v>30</v>
      </c>
      <c r="Q24" s="23">
        <f t="shared" si="2"/>
        <v>3</v>
      </c>
      <c r="R24" s="24" t="str">
        <f t="shared" si="0"/>
        <v>Çok İyi</v>
      </c>
    </row>
    <row r="25" spans="2:18" ht="15.75" customHeight="1" thickBot="1">
      <c r="B25" s="41">
        <f>ANASAYFA!A27</f>
        <v>20</v>
      </c>
      <c r="C25" s="36">
        <f>ANASAYFA!B27</f>
        <v>167</v>
      </c>
      <c r="D25" s="37"/>
      <c r="E25" s="38">
        <f>ANASAYFA!C27</f>
        <v>0</v>
      </c>
      <c r="F25" s="31">
        <v>3</v>
      </c>
      <c r="G25" s="31">
        <v>3</v>
      </c>
      <c r="H25" s="31">
        <v>3</v>
      </c>
      <c r="I25" s="31">
        <v>3</v>
      </c>
      <c r="J25" s="31">
        <v>3</v>
      </c>
      <c r="K25" s="31">
        <v>3</v>
      </c>
      <c r="L25" s="31">
        <v>3</v>
      </c>
      <c r="M25" s="31">
        <v>3</v>
      </c>
      <c r="N25" s="31">
        <v>3</v>
      </c>
      <c r="O25" s="31">
        <v>3</v>
      </c>
      <c r="P25" s="42">
        <f t="shared" si="1"/>
        <v>30</v>
      </c>
      <c r="Q25" s="43">
        <f t="shared" si="2"/>
        <v>3</v>
      </c>
      <c r="R25" s="30" t="str">
        <f t="shared" si="0"/>
        <v>Çok İyi</v>
      </c>
    </row>
    <row r="26" spans="2:18" ht="15.75" customHeight="1" thickBot="1">
      <c r="B26" s="40">
        <f>ANASAYFA!A28</f>
        <v>21</v>
      </c>
      <c r="C26" s="33">
        <f>ANASAYFA!B28</f>
        <v>244</v>
      </c>
      <c r="D26" s="34"/>
      <c r="E26" s="35">
        <f>ANASAYFA!C28</f>
        <v>0</v>
      </c>
      <c r="F26" s="20">
        <v>3</v>
      </c>
      <c r="G26" s="21">
        <v>3</v>
      </c>
      <c r="H26" s="21">
        <v>3</v>
      </c>
      <c r="I26" s="21">
        <v>3</v>
      </c>
      <c r="J26" s="21">
        <v>3</v>
      </c>
      <c r="K26" s="21">
        <v>3</v>
      </c>
      <c r="L26" s="21">
        <v>3</v>
      </c>
      <c r="M26" s="21">
        <v>3</v>
      </c>
      <c r="N26" s="21">
        <v>3</v>
      </c>
      <c r="O26" s="21">
        <v>3</v>
      </c>
      <c r="P26" s="22">
        <f t="shared" si="1"/>
        <v>30</v>
      </c>
      <c r="Q26" s="23">
        <f t="shared" si="2"/>
        <v>3</v>
      </c>
      <c r="R26" s="24" t="str">
        <f t="shared" si="0"/>
        <v>Çok İyi</v>
      </c>
    </row>
    <row r="27" spans="2:18" ht="15.75" customHeight="1" thickBot="1">
      <c r="B27" s="41">
        <f>ANASAYFA!A29</f>
        <v>22</v>
      </c>
      <c r="C27" s="36">
        <f>ANASAYFA!B29</f>
        <v>298</v>
      </c>
      <c r="D27" s="37"/>
      <c r="E27" s="38">
        <f>ANASAYFA!C29</f>
        <v>0</v>
      </c>
      <c r="F27" s="31">
        <v>3</v>
      </c>
      <c r="G27" s="31">
        <v>3</v>
      </c>
      <c r="H27" s="31">
        <v>3</v>
      </c>
      <c r="I27" s="31">
        <v>3</v>
      </c>
      <c r="J27" s="31">
        <v>3</v>
      </c>
      <c r="K27" s="31">
        <v>3</v>
      </c>
      <c r="L27" s="31">
        <v>3</v>
      </c>
      <c r="M27" s="31">
        <v>3</v>
      </c>
      <c r="N27" s="31">
        <v>3</v>
      </c>
      <c r="O27" s="31">
        <v>3</v>
      </c>
      <c r="P27" s="42">
        <f t="shared" si="1"/>
        <v>30</v>
      </c>
      <c r="Q27" s="43">
        <f t="shared" si="2"/>
        <v>3</v>
      </c>
      <c r="R27" s="30" t="str">
        <f t="shared" si="0"/>
        <v>Çok İyi</v>
      </c>
    </row>
    <row r="28" spans="2:18" ht="15.75" customHeight="1" thickBot="1">
      <c r="B28" s="40"/>
      <c r="C28" s="33"/>
      <c r="D28" s="34"/>
      <c r="E28" s="35"/>
      <c r="F28" s="20"/>
      <c r="G28" s="21"/>
      <c r="H28" s="21"/>
      <c r="I28" s="21"/>
      <c r="J28" s="21"/>
      <c r="K28" s="21"/>
      <c r="L28" s="21"/>
      <c r="M28" s="21"/>
      <c r="N28" s="21"/>
      <c r="O28" s="21"/>
      <c r="P28" s="22"/>
      <c r="Q28" s="23"/>
      <c r="R28" s="24"/>
    </row>
    <row r="29" spans="2:18" ht="15.75" customHeight="1" thickBot="1">
      <c r="B29" s="41"/>
      <c r="C29" s="36"/>
      <c r="D29" s="37"/>
      <c r="E29" s="38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42"/>
      <c r="Q29" s="43"/>
      <c r="R29" s="30"/>
    </row>
    <row r="30" spans="2:18" ht="15.75" customHeight="1" thickBot="1">
      <c r="B30" s="40"/>
      <c r="C30" s="33"/>
      <c r="D30" s="34"/>
      <c r="E30" s="35"/>
      <c r="F30" s="20"/>
      <c r="G30" s="21"/>
      <c r="H30" s="21"/>
      <c r="I30" s="21"/>
      <c r="J30" s="21"/>
      <c r="K30" s="21"/>
      <c r="L30" s="21"/>
      <c r="M30" s="21"/>
      <c r="N30" s="21"/>
      <c r="O30" s="21"/>
      <c r="P30" s="22"/>
      <c r="Q30" s="23"/>
      <c r="R30" s="24"/>
    </row>
    <row r="31" spans="2:18" ht="15.75" customHeight="1" thickBot="1">
      <c r="B31" s="41"/>
      <c r="C31" s="36"/>
      <c r="D31" s="37"/>
      <c r="E31" s="38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42"/>
      <c r="Q31" s="43"/>
      <c r="R31" s="30"/>
    </row>
    <row r="32" spans="2:18" ht="15.75" customHeight="1" thickBot="1">
      <c r="B32" s="40"/>
      <c r="C32" s="33"/>
      <c r="D32" s="34"/>
      <c r="E32" s="35"/>
      <c r="F32" s="20"/>
      <c r="G32" s="21"/>
      <c r="H32" s="21"/>
      <c r="I32" s="21"/>
      <c r="J32" s="21"/>
      <c r="K32" s="21"/>
      <c r="L32" s="21"/>
      <c r="M32" s="21"/>
      <c r="N32" s="21"/>
      <c r="O32" s="21"/>
      <c r="P32" s="22"/>
      <c r="Q32" s="23"/>
      <c r="R32" s="24"/>
    </row>
    <row r="33" spans="2:18" ht="15.75" customHeight="1" thickBot="1">
      <c r="B33" s="41"/>
      <c r="C33" s="36"/>
      <c r="D33" s="37"/>
      <c r="E33" s="38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42"/>
      <c r="Q33" s="43"/>
      <c r="R33" s="30"/>
    </row>
    <row r="34" spans="2:18" ht="15.75" customHeight="1" thickBot="1">
      <c r="B34" s="40"/>
      <c r="C34" s="33"/>
      <c r="D34" s="34"/>
      <c r="E34" s="35"/>
      <c r="F34" s="20"/>
      <c r="G34" s="21"/>
      <c r="H34" s="21"/>
      <c r="I34" s="21"/>
      <c r="J34" s="21"/>
      <c r="K34" s="21"/>
      <c r="L34" s="21"/>
      <c r="M34" s="21"/>
      <c r="N34" s="21"/>
      <c r="O34" s="21"/>
      <c r="P34" s="22"/>
      <c r="Q34" s="23"/>
      <c r="R34" s="24"/>
    </row>
    <row r="35" spans="2:18" ht="15.75" customHeight="1" thickBot="1">
      <c r="B35" s="41"/>
      <c r="C35" s="36"/>
      <c r="D35" s="37"/>
      <c r="E35" s="38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42"/>
      <c r="Q35" s="43"/>
      <c r="R35" s="30"/>
    </row>
    <row r="36" spans="2:18" ht="17.25" customHeight="1" thickBot="1">
      <c r="B36" s="40"/>
      <c r="C36" s="33"/>
      <c r="D36" s="34"/>
      <c r="E36" s="35"/>
      <c r="F36" s="20"/>
      <c r="G36" s="21"/>
      <c r="H36" s="21"/>
      <c r="I36" s="21"/>
      <c r="J36" s="21"/>
      <c r="K36" s="21"/>
      <c r="L36" s="21"/>
      <c r="M36" s="21"/>
      <c r="N36" s="21"/>
      <c r="O36" s="21"/>
      <c r="P36" s="22"/>
      <c r="Q36" s="23"/>
      <c r="R36" s="24"/>
    </row>
    <row r="37" spans="2:18" ht="18" customHeight="1" thickBot="1">
      <c r="B37" s="41"/>
      <c r="C37" s="36"/>
      <c r="D37" s="37"/>
      <c r="E37" s="38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42"/>
      <c r="Q37" s="43"/>
      <c r="R37" s="30"/>
    </row>
    <row r="38" spans="2:18" ht="18" customHeight="1" thickBot="1">
      <c r="B38" s="40"/>
      <c r="C38" s="33"/>
      <c r="D38" s="39"/>
      <c r="E38" s="35"/>
      <c r="F38" s="20"/>
      <c r="G38" s="21"/>
      <c r="H38" s="21"/>
      <c r="I38" s="21"/>
      <c r="J38" s="21"/>
      <c r="K38" s="21"/>
      <c r="L38" s="21"/>
      <c r="M38" s="21"/>
      <c r="N38" s="21"/>
      <c r="O38" s="21"/>
      <c r="P38" s="22"/>
      <c r="Q38" s="23"/>
      <c r="R38" s="24"/>
    </row>
    <row r="39" spans="2:18" ht="18" customHeight="1" thickBot="1">
      <c r="B39" s="41"/>
      <c r="C39" s="36"/>
      <c r="D39" s="37"/>
      <c r="E39" s="38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42"/>
      <c r="Q39" s="43"/>
      <c r="R39" s="30"/>
    </row>
    <row r="40" spans="2:18" ht="18" customHeight="1" thickBot="1">
      <c r="B40" s="40"/>
      <c r="C40" s="33"/>
      <c r="D40" s="34"/>
      <c r="E40" s="35"/>
      <c r="F40" s="20"/>
      <c r="G40" s="21"/>
      <c r="H40" s="21"/>
      <c r="I40" s="21"/>
      <c r="J40" s="21"/>
      <c r="K40" s="21"/>
      <c r="L40" s="21"/>
      <c r="M40" s="21"/>
      <c r="N40" s="21"/>
      <c r="O40" s="21"/>
      <c r="P40" s="22"/>
      <c r="Q40" s="23"/>
      <c r="R40" s="24"/>
    </row>
    <row r="41" spans="2:18" ht="18" customHeight="1" thickBot="1">
      <c r="B41" s="41"/>
      <c r="C41" s="36"/>
      <c r="D41" s="37"/>
      <c r="E41" s="38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42"/>
      <c r="Q41" s="43"/>
      <c r="R41" s="30"/>
    </row>
    <row r="42" spans="2:18" ht="16.5" customHeight="1" thickBot="1">
      <c r="B42" s="40"/>
      <c r="C42" s="33"/>
      <c r="D42" s="34"/>
      <c r="E42" s="35"/>
      <c r="F42" s="20"/>
      <c r="G42" s="21"/>
      <c r="H42" s="21"/>
      <c r="I42" s="21"/>
      <c r="J42" s="21"/>
      <c r="K42" s="21"/>
      <c r="L42" s="21"/>
      <c r="M42" s="21"/>
      <c r="N42" s="21"/>
      <c r="O42" s="21"/>
      <c r="P42" s="22"/>
      <c r="Q42" s="23"/>
      <c r="R42" s="24"/>
    </row>
    <row r="43" spans="2:18" ht="14.25" customHeight="1" thickBot="1">
      <c r="B43" s="41"/>
      <c r="C43" s="36"/>
      <c r="D43" s="37"/>
      <c r="E43" s="38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42"/>
      <c r="Q43" s="43"/>
      <c r="R43" s="30"/>
    </row>
    <row r="44" spans="2:18" ht="16.5" customHeight="1" thickBot="1">
      <c r="B44" s="40"/>
      <c r="C44" s="33"/>
      <c r="D44" s="34"/>
      <c r="E44" s="35"/>
      <c r="F44" s="20"/>
      <c r="G44" s="21"/>
      <c r="H44" s="21"/>
      <c r="I44" s="21"/>
      <c r="J44" s="21"/>
      <c r="K44" s="21"/>
      <c r="L44" s="21"/>
      <c r="M44" s="21"/>
      <c r="N44" s="21"/>
      <c r="O44" s="21"/>
      <c r="P44" s="22"/>
      <c r="Q44" s="23"/>
      <c r="R44" s="24"/>
    </row>
    <row r="45" spans="2:18" ht="15.75" customHeight="1" thickBot="1">
      <c r="B45" s="41"/>
      <c r="C45" s="36"/>
      <c r="D45" s="37"/>
      <c r="E45" s="38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42"/>
      <c r="Q45" s="43"/>
      <c r="R45" s="30"/>
    </row>
    <row r="46" spans="2:18" ht="15.75" customHeight="1">
      <c r="B46" s="7"/>
      <c r="C46" s="13"/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10"/>
      <c r="Q46" s="11"/>
      <c r="R46" s="12"/>
    </row>
    <row r="47" spans="2:18">
      <c r="B47" s="15"/>
      <c r="C47" s="72" t="s">
        <v>7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</row>
    <row r="48" spans="2:18" ht="15">
      <c r="B48" s="15"/>
      <c r="C48" s="14"/>
      <c r="O48" s="74" t="str">
        <f>ANASAYFA!G8</f>
        <v>Esra DEMİRHAN EROĞLU</v>
      </c>
      <c r="P48" s="74"/>
      <c r="Q48" s="74"/>
      <c r="R48" s="74"/>
    </row>
    <row r="49" spans="2:19">
      <c r="B49" s="15"/>
      <c r="O49" s="74" t="s">
        <v>6</v>
      </c>
      <c r="P49" s="74"/>
      <c r="Q49" s="74"/>
      <c r="R49" s="74"/>
      <c r="S49" s="44"/>
    </row>
    <row r="50" spans="2:19" ht="153">
      <c r="B50" s="1"/>
      <c r="C50" s="2"/>
      <c r="D50" s="1" t="s">
        <v>0</v>
      </c>
    </row>
    <row r="55" spans="2:19">
      <c r="I55" s="5"/>
    </row>
  </sheetData>
  <mergeCells count="6">
    <mergeCell ref="O48:R48"/>
    <mergeCell ref="O49:R49"/>
    <mergeCell ref="O3:R3"/>
    <mergeCell ref="B1:R1"/>
    <mergeCell ref="B3:M3"/>
    <mergeCell ref="C47:O47"/>
  </mergeCells>
  <dataValidations count="2">
    <dataValidation type="whole" errorStyle="warning" allowBlank="1" showErrorMessage="1" errorTitle="Bir dakika öğretmenim!" error="1 Geliştirmeli_x000a_2 İyi_x000a_3 Çok iyi_x000a_şeklinde olmayacak mıydı ;-)" promptTitle="1 2 3" sqref="F6:O45">
      <formula1>1</formula1>
      <formula2>3</formula2>
    </dataValidation>
    <dataValidation type="whole" allowBlank="1" showErrorMessage="1" errorTitle="ÖĞRETMENİM YANLIŞ  NOT GİRDİNİZ!" error="3 ÇOKİYİ    2 İYİ   1 GELİŞTİRİLMELİ  ŞEKLİNDE OLMALIDIR.    " promptTitle="1 2 3" sqref="F46:O46">
      <formula1>1</formula1>
      <formula2>3</formula2>
    </dataValidation>
  </dataValidations>
  <hyperlinks>
    <hyperlink ref="B1:R1" location="ANASAYFA!A1" display="KEPEZ MEVLANA İLKOKULU 2022-2023 ÖĞRETİM YILI"/>
  </hyperlinks>
  <pageMargins left="0.7" right="0.7" top="0.75" bottom="0.75" header="0.3" footer="0.3"/>
  <pageSetup paperSize="9" scale="54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55"/>
  <sheetViews>
    <sheetView tabSelected="1" zoomScale="85" zoomScaleNormal="85" workbookViewId="0">
      <selection activeCell="AB34" sqref="AB34"/>
    </sheetView>
  </sheetViews>
  <sheetFormatPr defaultRowHeight="12.75"/>
  <cols>
    <col min="1" max="1" width="4.42578125" style="3" customWidth="1"/>
    <col min="2" max="2" width="3.5703125" style="6" customWidth="1"/>
    <col min="3" max="3" width="10.5703125" style="4" customWidth="1"/>
    <col min="4" max="4" width="0.7109375" style="3" hidden="1" customWidth="1"/>
    <col min="5" max="5" width="40.7109375" style="3" customWidth="1"/>
    <col min="6" max="18" width="5.140625" style="3" customWidth="1"/>
    <col min="19" max="19" width="4.5703125" style="3" customWidth="1"/>
    <col min="20" max="20" width="4.42578125" style="3" customWidth="1"/>
    <col min="21" max="21" width="19.42578125" style="6" customWidth="1"/>
    <col min="22" max="25" width="3" style="3" customWidth="1"/>
    <col min="26" max="16384" width="9.140625" style="3"/>
  </cols>
  <sheetData>
    <row r="1" spans="2:21" ht="18.600000000000001" customHeight="1">
      <c r="B1" s="71" t="str">
        <f>ANASAYFA!A4</f>
        <v>ORHANELİ FEVZİPAŞA İLKOKULU 2022-2023 EĞİTİM ÖĞRETİM YILI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</row>
    <row r="2" spans="2:21" ht="12.75" hidden="1" customHeight="1"/>
    <row r="3" spans="2:21" ht="21.6" customHeight="1" thickBot="1">
      <c r="B3" s="75" t="str">
        <f>ANASAYFA!A5</f>
        <v>1-A Sınıfı 2. Dönem Kazanım Değerlendirme Ölçekleri</v>
      </c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51"/>
      <c r="O3" s="51"/>
      <c r="P3" s="76" t="s">
        <v>23</v>
      </c>
      <c r="Q3" s="76"/>
      <c r="R3" s="76"/>
      <c r="S3" s="76"/>
      <c r="T3" s="76"/>
      <c r="U3" s="76"/>
    </row>
    <row r="4" spans="2:21" ht="0.6" customHeight="1" thickBot="1">
      <c r="B4" s="16"/>
      <c r="C4" s="17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9"/>
    </row>
    <row r="5" spans="2:21" ht="130.5" customHeight="1" thickBot="1">
      <c r="B5" s="25" t="s">
        <v>4</v>
      </c>
      <c r="C5" s="26" t="s">
        <v>3</v>
      </c>
      <c r="D5" s="27"/>
      <c r="E5" s="32" t="s">
        <v>1</v>
      </c>
      <c r="F5" s="28" t="s">
        <v>123</v>
      </c>
      <c r="G5" s="28" t="s">
        <v>124</v>
      </c>
      <c r="H5" s="28" t="s">
        <v>125</v>
      </c>
      <c r="I5" s="28" t="s">
        <v>126</v>
      </c>
      <c r="J5" s="28" t="s">
        <v>127</v>
      </c>
      <c r="K5" s="28" t="s">
        <v>128</v>
      </c>
      <c r="L5" s="28" t="s">
        <v>129</v>
      </c>
      <c r="M5" s="28" t="s">
        <v>130</v>
      </c>
      <c r="N5" s="28" t="s">
        <v>131</v>
      </c>
      <c r="O5" s="28" t="s">
        <v>132</v>
      </c>
      <c r="P5" s="28" t="s">
        <v>133</v>
      </c>
      <c r="Q5" s="28" t="s">
        <v>134</v>
      </c>
      <c r="R5" s="28" t="s">
        <v>135</v>
      </c>
      <c r="S5" s="29" t="s">
        <v>2</v>
      </c>
      <c r="T5" s="29" t="s">
        <v>8</v>
      </c>
      <c r="U5" s="30" t="s">
        <v>5</v>
      </c>
    </row>
    <row r="6" spans="2:21" ht="16.5" customHeight="1" thickBot="1">
      <c r="B6" s="40">
        <f>ANASAYFA!A8</f>
        <v>1</v>
      </c>
      <c r="C6" s="33">
        <f>ANASAYFA!B8</f>
        <v>15</v>
      </c>
      <c r="D6" s="34"/>
      <c r="E6" s="35">
        <f>ANASAYFA!C8</f>
        <v>0</v>
      </c>
      <c r="F6" s="20">
        <v>3</v>
      </c>
      <c r="G6" s="21">
        <v>3</v>
      </c>
      <c r="H6" s="21">
        <v>3</v>
      </c>
      <c r="I6" s="21">
        <v>3</v>
      </c>
      <c r="J6" s="21">
        <v>3</v>
      </c>
      <c r="K6" s="21">
        <v>3</v>
      </c>
      <c r="L6" s="21">
        <v>3</v>
      </c>
      <c r="M6" s="21">
        <v>3</v>
      </c>
      <c r="N6" s="21">
        <v>3</v>
      </c>
      <c r="O6" s="21">
        <v>3</v>
      </c>
      <c r="P6" s="21">
        <v>3</v>
      </c>
      <c r="Q6" s="21">
        <v>3</v>
      </c>
      <c r="R6" s="21">
        <v>3</v>
      </c>
      <c r="S6" s="22">
        <f>SUM(F6:R6)</f>
        <v>39</v>
      </c>
      <c r="T6" s="23">
        <f xml:space="preserve"> (PRODUCT(S6,3))/39</f>
        <v>3</v>
      </c>
      <c r="U6" s="24" t="str">
        <f>IF(T6&gt;=2.5,"Çok İyi",IF(T6&gt;=1.5,"İyi",IF(T6&lt;1.5,"Geliştirilmeli",)))</f>
        <v>Çok İyi</v>
      </c>
    </row>
    <row r="7" spans="2:21" ht="18.75" customHeight="1" thickBot="1">
      <c r="B7" s="41">
        <f>ANASAYFA!A9</f>
        <v>2</v>
      </c>
      <c r="C7" s="36">
        <f>ANASAYFA!B9</f>
        <v>18</v>
      </c>
      <c r="D7" s="37"/>
      <c r="E7" s="38">
        <f>ANASAYFA!C9</f>
        <v>0</v>
      </c>
      <c r="F7" s="31">
        <v>3</v>
      </c>
      <c r="G7" s="31">
        <v>3</v>
      </c>
      <c r="H7" s="31">
        <v>3</v>
      </c>
      <c r="I7" s="31">
        <v>3</v>
      </c>
      <c r="J7" s="31">
        <v>3</v>
      </c>
      <c r="K7" s="31">
        <v>3</v>
      </c>
      <c r="L7" s="31">
        <v>3</v>
      </c>
      <c r="M7" s="31">
        <v>3</v>
      </c>
      <c r="N7" s="31">
        <v>3</v>
      </c>
      <c r="O7" s="31">
        <v>3</v>
      </c>
      <c r="P7" s="31">
        <v>3</v>
      </c>
      <c r="Q7" s="31">
        <v>3</v>
      </c>
      <c r="R7" s="31">
        <v>3</v>
      </c>
      <c r="S7" s="42">
        <f>SUM(F7:R7)</f>
        <v>39</v>
      </c>
      <c r="T7" s="43">
        <f xml:space="preserve"> (PRODUCT(S7,3))/39</f>
        <v>3</v>
      </c>
      <c r="U7" s="30" t="str">
        <f t="shared" ref="U7:U27" si="0">IF(T7&gt;=2.5,"Çok İyi",IF(T7&gt;=1.5,"İyi",IF(T7&lt;1.5,"Geliştirilmeli",)))</f>
        <v>Çok İyi</v>
      </c>
    </row>
    <row r="8" spans="2:21" ht="15" customHeight="1" thickBot="1">
      <c r="B8" s="40">
        <f>ANASAYFA!A10</f>
        <v>3</v>
      </c>
      <c r="C8" s="33">
        <f>ANASAYFA!B10</f>
        <v>22</v>
      </c>
      <c r="D8" s="34"/>
      <c r="E8" s="35">
        <f>ANASAYFA!C10</f>
        <v>0</v>
      </c>
      <c r="F8" s="20">
        <v>3</v>
      </c>
      <c r="G8" s="21">
        <v>3</v>
      </c>
      <c r="H8" s="21">
        <v>3</v>
      </c>
      <c r="I8" s="21">
        <v>3</v>
      </c>
      <c r="J8" s="21">
        <v>3</v>
      </c>
      <c r="K8" s="21">
        <v>3</v>
      </c>
      <c r="L8" s="21">
        <v>3</v>
      </c>
      <c r="M8" s="21">
        <v>3</v>
      </c>
      <c r="N8" s="21">
        <v>3</v>
      </c>
      <c r="O8" s="21">
        <v>3</v>
      </c>
      <c r="P8" s="21">
        <v>3</v>
      </c>
      <c r="Q8" s="21">
        <v>3</v>
      </c>
      <c r="R8" s="21">
        <v>3</v>
      </c>
      <c r="S8" s="22">
        <f t="shared" ref="S8:S27" si="1">SUM(F8:R8)</f>
        <v>39</v>
      </c>
      <c r="T8" s="23">
        <f t="shared" ref="T8:T27" si="2" xml:space="preserve"> (PRODUCT(S8,3))/39</f>
        <v>3</v>
      </c>
      <c r="U8" s="24" t="str">
        <f t="shared" si="0"/>
        <v>Çok İyi</v>
      </c>
    </row>
    <row r="9" spans="2:21" ht="16.5" customHeight="1" thickBot="1">
      <c r="B9" s="41">
        <f>ANASAYFA!A11</f>
        <v>4</v>
      </c>
      <c r="C9" s="36">
        <f>ANASAYFA!B11</f>
        <v>44</v>
      </c>
      <c r="D9" s="37"/>
      <c r="E9" s="38">
        <f>ANASAYFA!C11</f>
        <v>0</v>
      </c>
      <c r="F9" s="31">
        <v>3</v>
      </c>
      <c r="G9" s="31">
        <v>3</v>
      </c>
      <c r="H9" s="31">
        <v>3</v>
      </c>
      <c r="I9" s="31">
        <v>3</v>
      </c>
      <c r="J9" s="31">
        <v>3</v>
      </c>
      <c r="K9" s="31">
        <v>3</v>
      </c>
      <c r="L9" s="31">
        <v>3</v>
      </c>
      <c r="M9" s="31">
        <v>3</v>
      </c>
      <c r="N9" s="31">
        <v>3</v>
      </c>
      <c r="O9" s="31">
        <v>3</v>
      </c>
      <c r="P9" s="31">
        <v>3</v>
      </c>
      <c r="Q9" s="31">
        <v>3</v>
      </c>
      <c r="R9" s="31">
        <v>3</v>
      </c>
      <c r="S9" s="42">
        <f t="shared" si="1"/>
        <v>39</v>
      </c>
      <c r="T9" s="43">
        <f t="shared" si="2"/>
        <v>3</v>
      </c>
      <c r="U9" s="30" t="str">
        <f t="shared" si="0"/>
        <v>Çok İyi</v>
      </c>
    </row>
    <row r="10" spans="2:21" ht="17.25" customHeight="1" thickBot="1">
      <c r="B10" s="40">
        <f>ANASAYFA!A12</f>
        <v>5</v>
      </c>
      <c r="C10" s="33">
        <f>ANASAYFA!B12</f>
        <v>55</v>
      </c>
      <c r="D10" s="34"/>
      <c r="E10" s="35">
        <f>ANASAYFA!C12</f>
        <v>0</v>
      </c>
      <c r="F10" s="20">
        <v>3</v>
      </c>
      <c r="G10" s="21">
        <v>3</v>
      </c>
      <c r="H10" s="21">
        <v>3</v>
      </c>
      <c r="I10" s="21">
        <v>3</v>
      </c>
      <c r="J10" s="21">
        <v>3</v>
      </c>
      <c r="K10" s="21">
        <v>3</v>
      </c>
      <c r="L10" s="21">
        <v>3</v>
      </c>
      <c r="M10" s="21">
        <v>3</v>
      </c>
      <c r="N10" s="21">
        <v>3</v>
      </c>
      <c r="O10" s="21">
        <v>3</v>
      </c>
      <c r="P10" s="21">
        <v>3</v>
      </c>
      <c r="Q10" s="21">
        <v>3</v>
      </c>
      <c r="R10" s="21">
        <v>3</v>
      </c>
      <c r="S10" s="22">
        <f t="shared" si="1"/>
        <v>39</v>
      </c>
      <c r="T10" s="23">
        <f t="shared" si="2"/>
        <v>3</v>
      </c>
      <c r="U10" s="24" t="str">
        <f t="shared" si="0"/>
        <v>Çok İyi</v>
      </c>
    </row>
    <row r="11" spans="2:21" ht="18.75" customHeight="1" thickBot="1">
      <c r="B11" s="41">
        <f>ANASAYFA!A13</f>
        <v>6</v>
      </c>
      <c r="C11" s="36">
        <f>ANASAYFA!B13</f>
        <v>57</v>
      </c>
      <c r="D11" s="37"/>
      <c r="E11" s="38">
        <f>ANASAYFA!C13</f>
        <v>0</v>
      </c>
      <c r="F11" s="31">
        <v>3</v>
      </c>
      <c r="G11" s="31">
        <v>3</v>
      </c>
      <c r="H11" s="31">
        <v>3</v>
      </c>
      <c r="I11" s="31">
        <v>3</v>
      </c>
      <c r="J11" s="31">
        <v>3</v>
      </c>
      <c r="K11" s="31">
        <v>3</v>
      </c>
      <c r="L11" s="31">
        <v>3</v>
      </c>
      <c r="M11" s="31">
        <v>3</v>
      </c>
      <c r="N11" s="31">
        <v>3</v>
      </c>
      <c r="O11" s="31">
        <v>3</v>
      </c>
      <c r="P11" s="31">
        <v>3</v>
      </c>
      <c r="Q11" s="31">
        <v>3</v>
      </c>
      <c r="R11" s="31">
        <v>3</v>
      </c>
      <c r="S11" s="42">
        <f t="shared" si="1"/>
        <v>39</v>
      </c>
      <c r="T11" s="43">
        <f t="shared" si="2"/>
        <v>3</v>
      </c>
      <c r="U11" s="30" t="str">
        <f t="shared" si="0"/>
        <v>Çok İyi</v>
      </c>
    </row>
    <row r="12" spans="2:21" ht="18.75" customHeight="1" thickBot="1">
      <c r="B12" s="40">
        <f>ANASAYFA!A14</f>
        <v>7</v>
      </c>
      <c r="C12" s="33">
        <f>ANASAYFA!B14</f>
        <v>82</v>
      </c>
      <c r="D12" s="34"/>
      <c r="E12" s="35">
        <f>ANASAYFA!C14</f>
        <v>0</v>
      </c>
      <c r="F12" s="20">
        <v>3</v>
      </c>
      <c r="G12" s="21">
        <v>3</v>
      </c>
      <c r="H12" s="21">
        <v>3</v>
      </c>
      <c r="I12" s="21">
        <v>3</v>
      </c>
      <c r="J12" s="21">
        <v>3</v>
      </c>
      <c r="K12" s="21">
        <v>3</v>
      </c>
      <c r="L12" s="21">
        <v>3</v>
      </c>
      <c r="M12" s="21">
        <v>3</v>
      </c>
      <c r="N12" s="21">
        <v>3</v>
      </c>
      <c r="O12" s="21">
        <v>3</v>
      </c>
      <c r="P12" s="21">
        <v>3</v>
      </c>
      <c r="Q12" s="21">
        <v>3</v>
      </c>
      <c r="R12" s="21">
        <v>3</v>
      </c>
      <c r="S12" s="22">
        <f t="shared" si="1"/>
        <v>39</v>
      </c>
      <c r="T12" s="23">
        <f t="shared" si="2"/>
        <v>3</v>
      </c>
      <c r="U12" s="24" t="str">
        <f t="shared" si="0"/>
        <v>Çok İyi</v>
      </c>
    </row>
    <row r="13" spans="2:21" ht="17.25" customHeight="1" thickBot="1">
      <c r="B13" s="41">
        <f>ANASAYFA!A15</f>
        <v>8</v>
      </c>
      <c r="C13" s="36">
        <f>ANASAYFA!B15</f>
        <v>89</v>
      </c>
      <c r="D13" s="37"/>
      <c r="E13" s="38">
        <f>ANASAYFA!C15</f>
        <v>0</v>
      </c>
      <c r="F13" s="31">
        <v>3</v>
      </c>
      <c r="G13" s="31">
        <v>3</v>
      </c>
      <c r="H13" s="31">
        <v>3</v>
      </c>
      <c r="I13" s="31">
        <v>3</v>
      </c>
      <c r="J13" s="31">
        <v>3</v>
      </c>
      <c r="K13" s="31">
        <v>3</v>
      </c>
      <c r="L13" s="31">
        <v>3</v>
      </c>
      <c r="M13" s="31">
        <v>3</v>
      </c>
      <c r="N13" s="31">
        <v>3</v>
      </c>
      <c r="O13" s="31">
        <v>3</v>
      </c>
      <c r="P13" s="31">
        <v>3</v>
      </c>
      <c r="Q13" s="31">
        <v>3</v>
      </c>
      <c r="R13" s="31">
        <v>3</v>
      </c>
      <c r="S13" s="42">
        <f t="shared" si="1"/>
        <v>39</v>
      </c>
      <c r="T13" s="43">
        <f t="shared" si="2"/>
        <v>3</v>
      </c>
      <c r="U13" s="30" t="str">
        <f t="shared" si="0"/>
        <v>Çok İyi</v>
      </c>
    </row>
    <row r="14" spans="2:21" ht="16.5" customHeight="1" thickBot="1">
      <c r="B14" s="40">
        <f>ANASAYFA!A16</f>
        <v>9</v>
      </c>
      <c r="C14" s="33">
        <f>ANASAYFA!B16</f>
        <v>92</v>
      </c>
      <c r="D14" s="34"/>
      <c r="E14" s="35">
        <f>ANASAYFA!C16</f>
        <v>0</v>
      </c>
      <c r="F14" s="20">
        <v>3</v>
      </c>
      <c r="G14" s="21">
        <v>3</v>
      </c>
      <c r="H14" s="21">
        <v>3</v>
      </c>
      <c r="I14" s="21">
        <v>3</v>
      </c>
      <c r="J14" s="21">
        <v>3</v>
      </c>
      <c r="K14" s="21">
        <v>3</v>
      </c>
      <c r="L14" s="21">
        <v>3</v>
      </c>
      <c r="M14" s="21">
        <v>3</v>
      </c>
      <c r="N14" s="21">
        <v>3</v>
      </c>
      <c r="O14" s="21">
        <v>3</v>
      </c>
      <c r="P14" s="21">
        <v>3</v>
      </c>
      <c r="Q14" s="21">
        <v>3</v>
      </c>
      <c r="R14" s="21">
        <v>3</v>
      </c>
      <c r="S14" s="22">
        <f t="shared" si="1"/>
        <v>39</v>
      </c>
      <c r="T14" s="23">
        <f t="shared" si="2"/>
        <v>3</v>
      </c>
      <c r="U14" s="24" t="str">
        <f t="shared" si="0"/>
        <v>Çok İyi</v>
      </c>
    </row>
    <row r="15" spans="2:21" ht="16.5" customHeight="1" thickBot="1">
      <c r="B15" s="41">
        <f>ANASAYFA!A17</f>
        <v>10</v>
      </c>
      <c r="C15" s="36">
        <f>ANASAYFA!B17</f>
        <v>103</v>
      </c>
      <c r="D15" s="37"/>
      <c r="E15" s="38">
        <f>ANASAYFA!C17</f>
        <v>0</v>
      </c>
      <c r="F15" s="31">
        <v>3</v>
      </c>
      <c r="G15" s="31">
        <v>3</v>
      </c>
      <c r="H15" s="31">
        <v>3</v>
      </c>
      <c r="I15" s="31">
        <v>3</v>
      </c>
      <c r="J15" s="31">
        <v>3</v>
      </c>
      <c r="K15" s="31">
        <v>3</v>
      </c>
      <c r="L15" s="31">
        <v>3</v>
      </c>
      <c r="M15" s="31">
        <v>3</v>
      </c>
      <c r="N15" s="31">
        <v>3</v>
      </c>
      <c r="O15" s="31">
        <v>3</v>
      </c>
      <c r="P15" s="31">
        <v>3</v>
      </c>
      <c r="Q15" s="31">
        <v>3</v>
      </c>
      <c r="R15" s="31">
        <v>3</v>
      </c>
      <c r="S15" s="42">
        <f t="shared" si="1"/>
        <v>39</v>
      </c>
      <c r="T15" s="43">
        <f t="shared" si="2"/>
        <v>3</v>
      </c>
      <c r="U15" s="30" t="str">
        <f t="shared" si="0"/>
        <v>Çok İyi</v>
      </c>
    </row>
    <row r="16" spans="2:21" ht="15.75" customHeight="1" thickBot="1">
      <c r="B16" s="40">
        <f>ANASAYFA!A18</f>
        <v>11</v>
      </c>
      <c r="C16" s="33">
        <f>ANASAYFA!B18</f>
        <v>112</v>
      </c>
      <c r="D16" s="34"/>
      <c r="E16" s="35">
        <f>ANASAYFA!C18</f>
        <v>0</v>
      </c>
      <c r="F16" s="20">
        <v>3</v>
      </c>
      <c r="G16" s="21">
        <v>3</v>
      </c>
      <c r="H16" s="21">
        <v>3</v>
      </c>
      <c r="I16" s="21">
        <v>3</v>
      </c>
      <c r="J16" s="21">
        <v>3</v>
      </c>
      <c r="K16" s="21">
        <v>3</v>
      </c>
      <c r="L16" s="21">
        <v>3</v>
      </c>
      <c r="M16" s="21">
        <v>3</v>
      </c>
      <c r="N16" s="21">
        <v>3</v>
      </c>
      <c r="O16" s="21">
        <v>3</v>
      </c>
      <c r="P16" s="21">
        <v>3</v>
      </c>
      <c r="Q16" s="21">
        <v>3</v>
      </c>
      <c r="R16" s="21">
        <v>3</v>
      </c>
      <c r="S16" s="22">
        <f t="shared" si="1"/>
        <v>39</v>
      </c>
      <c r="T16" s="23">
        <f t="shared" si="2"/>
        <v>3</v>
      </c>
      <c r="U16" s="24" t="str">
        <f t="shared" si="0"/>
        <v>Çok İyi</v>
      </c>
    </row>
    <row r="17" spans="2:21" ht="17.25" customHeight="1" thickBot="1">
      <c r="B17" s="41">
        <f>ANASAYFA!A19</f>
        <v>12</v>
      </c>
      <c r="C17" s="36">
        <f>ANASAYFA!B19</f>
        <v>126</v>
      </c>
      <c r="D17" s="37"/>
      <c r="E17" s="38">
        <f>ANASAYFA!C19</f>
        <v>0</v>
      </c>
      <c r="F17" s="31">
        <v>3</v>
      </c>
      <c r="G17" s="31">
        <v>3</v>
      </c>
      <c r="H17" s="31">
        <v>3</v>
      </c>
      <c r="I17" s="31">
        <v>3</v>
      </c>
      <c r="J17" s="31">
        <v>3</v>
      </c>
      <c r="K17" s="31">
        <v>3</v>
      </c>
      <c r="L17" s="31">
        <v>3</v>
      </c>
      <c r="M17" s="31">
        <v>3</v>
      </c>
      <c r="N17" s="31">
        <v>3</v>
      </c>
      <c r="O17" s="31">
        <v>3</v>
      </c>
      <c r="P17" s="31">
        <v>3</v>
      </c>
      <c r="Q17" s="31">
        <v>3</v>
      </c>
      <c r="R17" s="31">
        <v>3</v>
      </c>
      <c r="S17" s="42">
        <f t="shared" si="1"/>
        <v>39</v>
      </c>
      <c r="T17" s="43">
        <f t="shared" si="2"/>
        <v>3</v>
      </c>
      <c r="U17" s="30" t="str">
        <f t="shared" si="0"/>
        <v>Çok İyi</v>
      </c>
    </row>
    <row r="18" spans="2:21" ht="16.5" customHeight="1" thickBot="1">
      <c r="B18" s="40">
        <f>ANASAYFA!A20</f>
        <v>13</v>
      </c>
      <c r="C18" s="33">
        <f>ANASAYFA!B20</f>
        <v>128</v>
      </c>
      <c r="D18" s="34"/>
      <c r="E18" s="35">
        <f>ANASAYFA!C20</f>
        <v>0</v>
      </c>
      <c r="F18" s="20">
        <v>3</v>
      </c>
      <c r="G18" s="21">
        <v>3</v>
      </c>
      <c r="H18" s="21">
        <v>3</v>
      </c>
      <c r="I18" s="21">
        <v>3</v>
      </c>
      <c r="J18" s="21">
        <v>3</v>
      </c>
      <c r="K18" s="21">
        <v>3</v>
      </c>
      <c r="L18" s="21">
        <v>3</v>
      </c>
      <c r="M18" s="21">
        <v>3</v>
      </c>
      <c r="N18" s="21">
        <v>3</v>
      </c>
      <c r="O18" s="21">
        <v>3</v>
      </c>
      <c r="P18" s="21">
        <v>3</v>
      </c>
      <c r="Q18" s="21">
        <v>3</v>
      </c>
      <c r="R18" s="21">
        <v>3</v>
      </c>
      <c r="S18" s="22">
        <f t="shared" si="1"/>
        <v>39</v>
      </c>
      <c r="T18" s="23">
        <f t="shared" si="2"/>
        <v>3</v>
      </c>
      <c r="U18" s="24" t="str">
        <f t="shared" si="0"/>
        <v>Çok İyi</v>
      </c>
    </row>
    <row r="19" spans="2:21" ht="15.75" customHeight="1" thickBot="1">
      <c r="B19" s="41">
        <f>ANASAYFA!A21</f>
        <v>14</v>
      </c>
      <c r="C19" s="36">
        <f>ANASAYFA!B21</f>
        <v>130</v>
      </c>
      <c r="D19" s="37"/>
      <c r="E19" s="38">
        <f>ANASAYFA!C21</f>
        <v>0</v>
      </c>
      <c r="F19" s="31">
        <v>3</v>
      </c>
      <c r="G19" s="31">
        <v>3</v>
      </c>
      <c r="H19" s="31">
        <v>3</v>
      </c>
      <c r="I19" s="31">
        <v>3</v>
      </c>
      <c r="J19" s="31">
        <v>3</v>
      </c>
      <c r="K19" s="31">
        <v>3</v>
      </c>
      <c r="L19" s="31">
        <v>3</v>
      </c>
      <c r="M19" s="31">
        <v>3</v>
      </c>
      <c r="N19" s="31">
        <v>3</v>
      </c>
      <c r="O19" s="31">
        <v>3</v>
      </c>
      <c r="P19" s="31">
        <v>3</v>
      </c>
      <c r="Q19" s="31">
        <v>3</v>
      </c>
      <c r="R19" s="31">
        <v>3</v>
      </c>
      <c r="S19" s="42">
        <f t="shared" si="1"/>
        <v>39</v>
      </c>
      <c r="T19" s="43">
        <f t="shared" si="2"/>
        <v>3</v>
      </c>
      <c r="U19" s="30" t="str">
        <f t="shared" si="0"/>
        <v>Çok İyi</v>
      </c>
    </row>
    <row r="20" spans="2:21" ht="15.75" customHeight="1" thickBot="1">
      <c r="B20" s="40">
        <f>ANASAYFA!A22</f>
        <v>15</v>
      </c>
      <c r="C20" s="33">
        <f>ANASAYFA!B22</f>
        <v>146</v>
      </c>
      <c r="D20" s="34"/>
      <c r="E20" s="35">
        <f>ANASAYFA!C22</f>
        <v>0</v>
      </c>
      <c r="F20" s="20">
        <v>3</v>
      </c>
      <c r="G20" s="21">
        <v>3</v>
      </c>
      <c r="H20" s="21">
        <v>3</v>
      </c>
      <c r="I20" s="21">
        <v>3</v>
      </c>
      <c r="J20" s="21">
        <v>3</v>
      </c>
      <c r="K20" s="21">
        <v>3</v>
      </c>
      <c r="L20" s="21">
        <v>3</v>
      </c>
      <c r="M20" s="21">
        <v>3</v>
      </c>
      <c r="N20" s="21">
        <v>3</v>
      </c>
      <c r="O20" s="21">
        <v>3</v>
      </c>
      <c r="P20" s="21">
        <v>3</v>
      </c>
      <c r="Q20" s="21">
        <v>3</v>
      </c>
      <c r="R20" s="21">
        <v>3</v>
      </c>
      <c r="S20" s="22">
        <f t="shared" si="1"/>
        <v>39</v>
      </c>
      <c r="T20" s="23">
        <f t="shared" si="2"/>
        <v>3</v>
      </c>
      <c r="U20" s="24" t="str">
        <f t="shared" si="0"/>
        <v>Çok İyi</v>
      </c>
    </row>
    <row r="21" spans="2:21" ht="15.75" customHeight="1" thickBot="1">
      <c r="B21" s="41">
        <f>ANASAYFA!A23</f>
        <v>16</v>
      </c>
      <c r="C21" s="36">
        <f>ANASAYFA!B23</f>
        <v>151</v>
      </c>
      <c r="D21" s="37"/>
      <c r="E21" s="38">
        <f>ANASAYFA!C23</f>
        <v>0</v>
      </c>
      <c r="F21" s="31">
        <v>3</v>
      </c>
      <c r="G21" s="31">
        <v>3</v>
      </c>
      <c r="H21" s="31">
        <v>3</v>
      </c>
      <c r="I21" s="31">
        <v>3</v>
      </c>
      <c r="J21" s="31">
        <v>3</v>
      </c>
      <c r="K21" s="31">
        <v>3</v>
      </c>
      <c r="L21" s="31">
        <v>3</v>
      </c>
      <c r="M21" s="31">
        <v>3</v>
      </c>
      <c r="N21" s="31">
        <v>3</v>
      </c>
      <c r="O21" s="31">
        <v>3</v>
      </c>
      <c r="P21" s="31">
        <v>3</v>
      </c>
      <c r="Q21" s="31">
        <v>3</v>
      </c>
      <c r="R21" s="31">
        <v>3</v>
      </c>
      <c r="S21" s="42">
        <f t="shared" si="1"/>
        <v>39</v>
      </c>
      <c r="T21" s="43">
        <f t="shared" si="2"/>
        <v>3</v>
      </c>
      <c r="U21" s="30" t="str">
        <f t="shared" si="0"/>
        <v>Çok İyi</v>
      </c>
    </row>
    <row r="22" spans="2:21" ht="15.75" customHeight="1" thickBot="1">
      <c r="B22" s="40">
        <f>ANASAYFA!A24</f>
        <v>17</v>
      </c>
      <c r="C22" s="33">
        <f>ANASAYFA!B24</f>
        <v>153</v>
      </c>
      <c r="D22" s="34"/>
      <c r="E22" s="35">
        <f>ANASAYFA!C24</f>
        <v>0</v>
      </c>
      <c r="F22" s="20">
        <v>3</v>
      </c>
      <c r="G22" s="21">
        <v>3</v>
      </c>
      <c r="H22" s="21">
        <v>3</v>
      </c>
      <c r="I22" s="21">
        <v>3</v>
      </c>
      <c r="J22" s="21">
        <v>3</v>
      </c>
      <c r="K22" s="21">
        <v>3</v>
      </c>
      <c r="L22" s="21">
        <v>3</v>
      </c>
      <c r="M22" s="21">
        <v>3</v>
      </c>
      <c r="N22" s="21">
        <v>3</v>
      </c>
      <c r="O22" s="21">
        <v>3</v>
      </c>
      <c r="P22" s="21">
        <v>3</v>
      </c>
      <c r="Q22" s="21">
        <v>3</v>
      </c>
      <c r="R22" s="21">
        <v>3</v>
      </c>
      <c r="S22" s="22">
        <f t="shared" si="1"/>
        <v>39</v>
      </c>
      <c r="T22" s="23">
        <f t="shared" si="2"/>
        <v>3</v>
      </c>
      <c r="U22" s="24" t="str">
        <f t="shared" si="0"/>
        <v>Çok İyi</v>
      </c>
    </row>
    <row r="23" spans="2:21" ht="17.45" customHeight="1" thickBot="1">
      <c r="B23" s="41">
        <f>ANASAYFA!A25</f>
        <v>18</v>
      </c>
      <c r="C23" s="36">
        <f>ANASAYFA!B25</f>
        <v>154</v>
      </c>
      <c r="D23" s="37"/>
      <c r="E23" s="38">
        <f>ANASAYFA!C25</f>
        <v>0</v>
      </c>
      <c r="F23" s="31">
        <v>3</v>
      </c>
      <c r="G23" s="31">
        <v>3</v>
      </c>
      <c r="H23" s="31">
        <v>3</v>
      </c>
      <c r="I23" s="31">
        <v>3</v>
      </c>
      <c r="J23" s="31">
        <v>3</v>
      </c>
      <c r="K23" s="31">
        <v>3</v>
      </c>
      <c r="L23" s="31">
        <v>3</v>
      </c>
      <c r="M23" s="31">
        <v>3</v>
      </c>
      <c r="N23" s="31">
        <v>3</v>
      </c>
      <c r="O23" s="31">
        <v>3</v>
      </c>
      <c r="P23" s="31">
        <v>3</v>
      </c>
      <c r="Q23" s="31">
        <v>3</v>
      </c>
      <c r="R23" s="31">
        <v>3</v>
      </c>
      <c r="S23" s="42">
        <f t="shared" si="1"/>
        <v>39</v>
      </c>
      <c r="T23" s="43">
        <f t="shared" si="2"/>
        <v>3</v>
      </c>
      <c r="U23" s="30" t="str">
        <f t="shared" si="0"/>
        <v>Çok İyi</v>
      </c>
    </row>
    <row r="24" spans="2:21" ht="17.45" customHeight="1" thickBot="1">
      <c r="B24" s="40">
        <f>ANASAYFA!A26</f>
        <v>19</v>
      </c>
      <c r="C24" s="33">
        <f>ANASAYFA!B26</f>
        <v>163</v>
      </c>
      <c r="D24" s="34"/>
      <c r="E24" s="35">
        <f>ANASAYFA!C26</f>
        <v>0</v>
      </c>
      <c r="F24" s="20">
        <v>3</v>
      </c>
      <c r="G24" s="21">
        <v>3</v>
      </c>
      <c r="H24" s="21">
        <v>3</v>
      </c>
      <c r="I24" s="21">
        <v>3</v>
      </c>
      <c r="J24" s="21">
        <v>3</v>
      </c>
      <c r="K24" s="21">
        <v>3</v>
      </c>
      <c r="L24" s="21">
        <v>3</v>
      </c>
      <c r="M24" s="21">
        <v>3</v>
      </c>
      <c r="N24" s="21">
        <v>3</v>
      </c>
      <c r="O24" s="21">
        <v>3</v>
      </c>
      <c r="P24" s="21">
        <v>3</v>
      </c>
      <c r="Q24" s="21">
        <v>3</v>
      </c>
      <c r="R24" s="21">
        <v>3</v>
      </c>
      <c r="S24" s="22">
        <f t="shared" si="1"/>
        <v>39</v>
      </c>
      <c r="T24" s="23">
        <f t="shared" si="2"/>
        <v>3</v>
      </c>
      <c r="U24" s="24" t="str">
        <f t="shared" si="0"/>
        <v>Çok İyi</v>
      </c>
    </row>
    <row r="25" spans="2:21" ht="15.75" customHeight="1" thickBot="1">
      <c r="B25" s="41">
        <f>ANASAYFA!A27</f>
        <v>20</v>
      </c>
      <c r="C25" s="36">
        <f>ANASAYFA!B27</f>
        <v>167</v>
      </c>
      <c r="D25" s="37"/>
      <c r="E25" s="38">
        <f>ANASAYFA!C27</f>
        <v>0</v>
      </c>
      <c r="F25" s="31">
        <v>3</v>
      </c>
      <c r="G25" s="31">
        <v>3</v>
      </c>
      <c r="H25" s="31">
        <v>3</v>
      </c>
      <c r="I25" s="31">
        <v>3</v>
      </c>
      <c r="J25" s="31">
        <v>3</v>
      </c>
      <c r="K25" s="31">
        <v>3</v>
      </c>
      <c r="L25" s="31">
        <v>3</v>
      </c>
      <c r="M25" s="31">
        <v>3</v>
      </c>
      <c r="N25" s="31">
        <v>3</v>
      </c>
      <c r="O25" s="31">
        <v>3</v>
      </c>
      <c r="P25" s="31">
        <v>3</v>
      </c>
      <c r="Q25" s="31">
        <v>3</v>
      </c>
      <c r="R25" s="31">
        <v>3</v>
      </c>
      <c r="S25" s="42">
        <f t="shared" si="1"/>
        <v>39</v>
      </c>
      <c r="T25" s="43">
        <f t="shared" si="2"/>
        <v>3</v>
      </c>
      <c r="U25" s="30" t="str">
        <f t="shared" si="0"/>
        <v>Çok İyi</v>
      </c>
    </row>
    <row r="26" spans="2:21" ht="15.75" customHeight="1" thickBot="1">
      <c r="B26" s="40">
        <f>ANASAYFA!A28</f>
        <v>21</v>
      </c>
      <c r="C26" s="33">
        <f>ANASAYFA!B28</f>
        <v>244</v>
      </c>
      <c r="D26" s="34"/>
      <c r="E26" s="35">
        <f>ANASAYFA!C28</f>
        <v>0</v>
      </c>
      <c r="F26" s="20">
        <v>3</v>
      </c>
      <c r="G26" s="21">
        <v>3</v>
      </c>
      <c r="H26" s="21">
        <v>3</v>
      </c>
      <c r="I26" s="21">
        <v>3</v>
      </c>
      <c r="J26" s="21">
        <v>3</v>
      </c>
      <c r="K26" s="21">
        <v>3</v>
      </c>
      <c r="L26" s="21">
        <v>3</v>
      </c>
      <c r="M26" s="21">
        <v>3</v>
      </c>
      <c r="N26" s="21">
        <v>3</v>
      </c>
      <c r="O26" s="21">
        <v>3</v>
      </c>
      <c r="P26" s="21">
        <v>3</v>
      </c>
      <c r="Q26" s="21">
        <v>3</v>
      </c>
      <c r="R26" s="21">
        <v>3</v>
      </c>
      <c r="S26" s="22">
        <f t="shared" si="1"/>
        <v>39</v>
      </c>
      <c r="T26" s="23">
        <f t="shared" si="2"/>
        <v>3</v>
      </c>
      <c r="U26" s="24" t="str">
        <f t="shared" si="0"/>
        <v>Çok İyi</v>
      </c>
    </row>
    <row r="27" spans="2:21" ht="15.75" customHeight="1" thickBot="1">
      <c r="B27" s="41">
        <f>ANASAYFA!A29</f>
        <v>22</v>
      </c>
      <c r="C27" s="36">
        <f>ANASAYFA!B29</f>
        <v>298</v>
      </c>
      <c r="D27" s="37"/>
      <c r="E27" s="38">
        <f>ANASAYFA!C29</f>
        <v>0</v>
      </c>
      <c r="F27" s="31">
        <v>3</v>
      </c>
      <c r="G27" s="31">
        <v>3</v>
      </c>
      <c r="H27" s="31">
        <v>3</v>
      </c>
      <c r="I27" s="31">
        <v>3</v>
      </c>
      <c r="J27" s="31">
        <v>3</v>
      </c>
      <c r="K27" s="31">
        <v>3</v>
      </c>
      <c r="L27" s="31">
        <v>3</v>
      </c>
      <c r="M27" s="31">
        <v>3</v>
      </c>
      <c r="N27" s="31">
        <v>3</v>
      </c>
      <c r="O27" s="31">
        <v>3</v>
      </c>
      <c r="P27" s="31">
        <v>3</v>
      </c>
      <c r="Q27" s="31">
        <v>3</v>
      </c>
      <c r="R27" s="31">
        <v>3</v>
      </c>
      <c r="S27" s="42">
        <f t="shared" si="1"/>
        <v>39</v>
      </c>
      <c r="T27" s="43">
        <f t="shared" si="2"/>
        <v>3</v>
      </c>
      <c r="U27" s="30" t="str">
        <f t="shared" si="0"/>
        <v>Çok İyi</v>
      </c>
    </row>
    <row r="28" spans="2:21" ht="15.75" customHeight="1" thickBot="1">
      <c r="B28" s="40"/>
      <c r="C28" s="33"/>
      <c r="D28" s="34"/>
      <c r="E28" s="35"/>
      <c r="F28" s="20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2"/>
      <c r="T28" s="23"/>
      <c r="U28" s="24"/>
    </row>
    <row r="29" spans="2:21" ht="15.75" customHeight="1" thickBot="1">
      <c r="B29" s="41"/>
      <c r="C29" s="36"/>
      <c r="D29" s="37"/>
      <c r="E29" s="38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42"/>
      <c r="T29" s="43"/>
      <c r="U29" s="30"/>
    </row>
    <row r="30" spans="2:21" ht="15.75" customHeight="1" thickBot="1">
      <c r="B30" s="40"/>
      <c r="C30" s="33"/>
      <c r="D30" s="34"/>
      <c r="E30" s="35"/>
      <c r="F30" s="20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2"/>
      <c r="T30" s="23"/>
      <c r="U30" s="24"/>
    </row>
    <row r="31" spans="2:21" ht="15.75" customHeight="1" thickBot="1">
      <c r="B31" s="41"/>
      <c r="C31" s="36"/>
      <c r="D31" s="37"/>
      <c r="E31" s="38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42"/>
      <c r="T31" s="43"/>
      <c r="U31" s="30"/>
    </row>
    <row r="32" spans="2:21" ht="15.75" customHeight="1" thickBot="1">
      <c r="B32" s="40"/>
      <c r="C32" s="33"/>
      <c r="D32" s="34"/>
      <c r="E32" s="35"/>
      <c r="F32" s="20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2"/>
      <c r="T32" s="23"/>
      <c r="U32" s="24"/>
    </row>
    <row r="33" spans="2:21" ht="15.75" customHeight="1" thickBot="1">
      <c r="B33" s="41"/>
      <c r="C33" s="36"/>
      <c r="D33" s="37"/>
      <c r="E33" s="38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42"/>
      <c r="T33" s="43"/>
      <c r="U33" s="30"/>
    </row>
    <row r="34" spans="2:21" ht="15.75" customHeight="1" thickBot="1">
      <c r="B34" s="40"/>
      <c r="C34" s="33"/>
      <c r="D34" s="34"/>
      <c r="E34" s="35"/>
      <c r="F34" s="20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2"/>
      <c r="T34" s="23"/>
      <c r="U34" s="24"/>
    </row>
    <row r="35" spans="2:21" ht="15.75" customHeight="1" thickBot="1">
      <c r="B35" s="41"/>
      <c r="C35" s="36"/>
      <c r="D35" s="37"/>
      <c r="E35" s="38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42"/>
      <c r="T35" s="43"/>
      <c r="U35" s="30"/>
    </row>
    <row r="36" spans="2:21" ht="17.25" customHeight="1" thickBot="1">
      <c r="B36" s="40"/>
      <c r="C36" s="33"/>
      <c r="D36" s="34"/>
      <c r="E36" s="35"/>
      <c r="F36" s="20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2"/>
      <c r="T36" s="23"/>
      <c r="U36" s="24"/>
    </row>
    <row r="37" spans="2:21" ht="18" customHeight="1" thickBot="1">
      <c r="B37" s="41"/>
      <c r="C37" s="36"/>
      <c r="D37" s="37"/>
      <c r="E37" s="38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42"/>
      <c r="T37" s="43"/>
      <c r="U37" s="30"/>
    </row>
    <row r="38" spans="2:21" ht="18" customHeight="1" thickBot="1">
      <c r="B38" s="40"/>
      <c r="C38" s="33"/>
      <c r="D38" s="39"/>
      <c r="E38" s="35"/>
      <c r="F38" s="20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2"/>
      <c r="T38" s="23"/>
      <c r="U38" s="24"/>
    </row>
    <row r="39" spans="2:21" ht="18" customHeight="1" thickBot="1">
      <c r="B39" s="41"/>
      <c r="C39" s="36"/>
      <c r="D39" s="37"/>
      <c r="E39" s="38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42"/>
      <c r="T39" s="43"/>
      <c r="U39" s="30"/>
    </row>
    <row r="40" spans="2:21" ht="18" customHeight="1" thickBot="1">
      <c r="B40" s="40"/>
      <c r="C40" s="33"/>
      <c r="D40" s="34"/>
      <c r="E40" s="35"/>
      <c r="F40" s="20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2"/>
      <c r="T40" s="23"/>
      <c r="U40" s="24"/>
    </row>
    <row r="41" spans="2:21" ht="18" customHeight="1" thickBot="1">
      <c r="B41" s="41"/>
      <c r="C41" s="36"/>
      <c r="D41" s="37"/>
      <c r="E41" s="38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42"/>
      <c r="T41" s="43"/>
      <c r="U41" s="30"/>
    </row>
    <row r="42" spans="2:21" ht="16.5" customHeight="1" thickBot="1">
      <c r="B42" s="40"/>
      <c r="C42" s="33"/>
      <c r="D42" s="34"/>
      <c r="E42" s="35"/>
      <c r="F42" s="20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2"/>
      <c r="T42" s="23"/>
      <c r="U42" s="24"/>
    </row>
    <row r="43" spans="2:21" ht="14.25" customHeight="1" thickBot="1">
      <c r="B43" s="41"/>
      <c r="C43" s="36"/>
      <c r="D43" s="37"/>
      <c r="E43" s="38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42"/>
      <c r="T43" s="43"/>
      <c r="U43" s="30"/>
    </row>
    <row r="44" spans="2:21" ht="16.5" customHeight="1" thickBot="1">
      <c r="B44" s="40"/>
      <c r="C44" s="33"/>
      <c r="D44" s="34"/>
      <c r="E44" s="35"/>
      <c r="F44" s="20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2"/>
      <c r="T44" s="23"/>
      <c r="U44" s="24"/>
    </row>
    <row r="45" spans="2:21" ht="15.75" customHeight="1" thickBot="1">
      <c r="B45" s="41"/>
      <c r="C45" s="36"/>
      <c r="D45" s="37"/>
      <c r="E45" s="38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42"/>
      <c r="T45" s="43"/>
      <c r="U45" s="30"/>
    </row>
    <row r="46" spans="2:21" ht="15.75" customHeight="1">
      <c r="B46" s="7"/>
      <c r="C46" s="13"/>
      <c r="E46" s="8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10"/>
      <c r="T46" s="11"/>
      <c r="U46" s="12"/>
    </row>
    <row r="47" spans="2:21">
      <c r="B47" s="15"/>
      <c r="C47" s="72" t="s">
        <v>7</v>
      </c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73"/>
    </row>
    <row r="48" spans="2:21" ht="15">
      <c r="B48" s="15"/>
      <c r="C48" s="14"/>
      <c r="P48" s="44"/>
      <c r="Q48" s="44"/>
      <c r="R48" s="74" t="str">
        <f>ANASAYFA!G8</f>
        <v>Esra DEMİRHAN EROĞLU</v>
      </c>
      <c r="S48" s="74"/>
      <c r="T48" s="74"/>
      <c r="U48" s="74"/>
    </row>
    <row r="49" spans="2:21">
      <c r="B49" s="15"/>
      <c r="P49" s="44"/>
      <c r="Q49" s="44"/>
      <c r="R49" s="74" t="s">
        <v>6</v>
      </c>
      <c r="S49" s="74"/>
      <c r="T49" s="74"/>
      <c r="U49" s="74"/>
    </row>
    <row r="50" spans="2:21" ht="153">
      <c r="B50" s="1"/>
      <c r="C50" s="2"/>
      <c r="D50" s="1" t="s">
        <v>0</v>
      </c>
    </row>
    <row r="55" spans="2:21">
      <c r="I55" s="5"/>
    </row>
  </sheetData>
  <mergeCells count="6">
    <mergeCell ref="R48:U48"/>
    <mergeCell ref="R49:U49"/>
    <mergeCell ref="B1:U1"/>
    <mergeCell ref="B3:M3"/>
    <mergeCell ref="P3:U3"/>
    <mergeCell ref="C47:R47"/>
  </mergeCells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R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R45">
      <formula1>1</formula1>
      <formula2>3</formula2>
    </dataValidation>
  </dataValidations>
  <hyperlinks>
    <hyperlink ref="B1:U1" location="ANASAYFA!A1" display="KEPEZ MEVLANA İLKOKULU 2022-2023 ÖĞRETİM YILI"/>
  </hyperlinks>
  <pageMargins left="0.7" right="0.7" top="0.75" bottom="0.75" header="0.3" footer="0.3"/>
  <pageSetup paperSize="9" scale="54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7</vt:i4>
      </vt:variant>
    </vt:vector>
  </HeadingPairs>
  <TitlesOfParts>
    <vt:vector size="7" baseType="lpstr">
      <vt:lpstr>ANASAYFA</vt:lpstr>
      <vt:lpstr>HAYAT BİLGİSİ</vt:lpstr>
      <vt:lpstr>TÜRKÇE</vt:lpstr>
      <vt:lpstr>MATEMATİK</vt:lpstr>
      <vt:lpstr>GÖRSEL SANATLAR</vt:lpstr>
      <vt:lpstr>MÜZİK</vt:lpstr>
      <vt:lpstr>BEDEN EĞİTİMİ</vt:lpstr>
    </vt:vector>
  </TitlesOfParts>
  <Company>Microsoft Windows XP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Buro</cp:lastModifiedBy>
  <cp:lastPrinted>2023-05-08T17:11:48Z</cp:lastPrinted>
  <dcterms:created xsi:type="dcterms:W3CDTF">2006-10-05T18:10:24Z</dcterms:created>
  <dcterms:modified xsi:type="dcterms:W3CDTF">2023-06-07T10:16:31Z</dcterms:modified>
  <cp:category>AYDAN PARLAK DOSYALARI</cp:category>
</cp:coreProperties>
</file>