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770" tabRatio="431" activeTab="1"/>
  </bookViews>
  <sheets>
    <sheet name="9A" sheetId="1" r:id="rId1"/>
    <sheet name="9B" sheetId="3" r:id="rId2"/>
    <sheet name="Sayfa1" sheetId="2" r:id="rId3"/>
  </sheets>
  <calcPr calcId="162913"/>
</workbook>
</file>

<file path=xl/calcChain.xml><?xml version="1.0" encoding="utf-8"?>
<calcChain xmlns="http://schemas.openxmlformats.org/spreadsheetml/2006/main">
  <c r="N32" i="3"/>
  <c r="AD25"/>
  <c r="AE25" s="1"/>
  <c r="AD12"/>
  <c r="AE12" s="1"/>
  <c r="AD10"/>
  <c r="AD11"/>
  <c r="AE11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0"/>
  <c r="AE20" s="1"/>
  <c r="AD21"/>
  <c r="AE21" s="1"/>
  <c r="AD22"/>
  <c r="AE22" s="1"/>
  <c r="AD23"/>
  <c r="AE23" s="1"/>
  <c r="AD24"/>
  <c r="AE24" s="1"/>
  <c r="AD26"/>
  <c r="AE26" s="1"/>
  <c r="AD27"/>
  <c r="AE27" s="1"/>
  <c r="AD28"/>
  <c r="AE28" s="1"/>
  <c r="AD29"/>
  <c r="AE29" s="1"/>
  <c r="AD30"/>
  <c r="AE30" s="1"/>
  <c r="E32"/>
  <c r="F32"/>
  <c r="G32"/>
  <c r="H32"/>
  <c r="I32"/>
  <c r="J32"/>
  <c r="K32"/>
  <c r="L32"/>
  <c r="M32"/>
  <c r="P83"/>
  <c r="Q83"/>
  <c r="R83"/>
  <c r="S83"/>
  <c r="T83"/>
  <c r="U83"/>
  <c r="V83"/>
  <c r="W83"/>
  <c r="AD20" i="1"/>
  <c r="AE20" s="1"/>
  <c r="AD32" i="3" l="1"/>
  <c r="AE32" s="1"/>
  <c r="O83"/>
  <c r="N83"/>
  <c r="M83"/>
  <c r="L83"/>
  <c r="K83"/>
  <c r="J83"/>
  <c r="I83"/>
  <c r="H83"/>
  <c r="G83"/>
  <c r="F83"/>
  <c r="E83"/>
  <c r="AD83" l="1"/>
  <c r="E41" i="1"/>
  <c r="E92" s="1"/>
  <c r="AD10"/>
  <c r="AD28"/>
  <c r="AE28" s="1"/>
  <c r="AD29"/>
  <c r="AE29" s="1"/>
  <c r="AD30"/>
  <c r="AE30" s="1"/>
  <c r="AD27"/>
  <c r="AE27" s="1"/>
  <c r="AD26"/>
  <c r="AE26" s="1"/>
  <c r="AD31"/>
  <c r="AE31" s="1"/>
  <c r="AD32"/>
  <c r="AE32" s="1"/>
  <c r="AD33"/>
  <c r="AE33" s="1"/>
  <c r="AD34"/>
  <c r="AE34" s="1"/>
  <c r="AD35"/>
  <c r="AE35" s="1"/>
  <c r="AD36"/>
  <c r="AE36" s="1"/>
  <c r="AD37"/>
  <c r="AE37" s="1"/>
  <c r="AD38"/>
  <c r="AE38" s="1"/>
  <c r="AD39"/>
  <c r="AE39" s="1"/>
  <c r="AD11"/>
  <c r="AE11" s="1"/>
  <c r="AD12"/>
  <c r="AE12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1"/>
  <c r="AE21" s="1"/>
  <c r="AD22"/>
  <c r="AE22" s="1"/>
  <c r="AD23"/>
  <c r="AE23" s="1"/>
  <c r="AD24"/>
  <c r="AE24" s="1"/>
  <c r="AD25"/>
  <c r="AE25" s="1"/>
  <c r="F41"/>
  <c r="F92" s="1"/>
  <c r="G41"/>
  <c r="G92" s="1"/>
  <c r="H41"/>
  <c r="H92" s="1"/>
  <c r="I41"/>
  <c r="I92" s="1"/>
  <c r="J41"/>
  <c r="J92" s="1"/>
  <c r="K41"/>
  <c r="K92" s="1"/>
  <c r="L41"/>
  <c r="L92" s="1"/>
  <c r="M41"/>
  <c r="M92" s="1"/>
  <c r="N41"/>
  <c r="N92" s="1"/>
  <c r="O41"/>
  <c r="O92" s="1"/>
  <c r="P41"/>
  <c r="P92" s="1"/>
  <c r="Q41"/>
  <c r="Q92" s="1"/>
  <c r="R41"/>
  <c r="R92" s="1"/>
  <c r="S41"/>
  <c r="S92" s="1"/>
  <c r="T41"/>
  <c r="T92" s="1"/>
  <c r="U41"/>
  <c r="U92" s="1"/>
  <c r="V41"/>
  <c r="V92" s="1"/>
  <c r="W41"/>
  <c r="W92" s="1"/>
  <c r="X41"/>
  <c r="Y41"/>
  <c r="Z41"/>
  <c r="AA41"/>
  <c r="AB41"/>
  <c r="AC41"/>
  <c r="E34" i="3" l="1"/>
  <c r="A34"/>
  <c r="A43" i="1"/>
  <c r="AD41"/>
  <c r="E43"/>
  <c r="O34" i="3" l="1"/>
  <c r="O43" i="1"/>
  <c r="AD92"/>
  <c r="AE41"/>
</calcChain>
</file>

<file path=xl/sharedStrings.xml><?xml version="1.0" encoding="utf-8"?>
<sst xmlns="http://schemas.openxmlformats.org/spreadsheetml/2006/main" count="157" uniqueCount="86">
  <si>
    <t xml:space="preserve">S O R U L A R   </t>
  </si>
  <si>
    <t>SIRA                                                                                                                                                                     NO</t>
  </si>
  <si>
    <t>OKUL                                                                                                                                                                     NO</t>
  </si>
  <si>
    <t>ÖĞRENCİNİN                                                                                                                                                          ADI  VE  SOYADI</t>
  </si>
  <si>
    <t>DÜŞÜNCELER</t>
  </si>
  <si>
    <t>SORULARIN PUAN DEĞERLERİ &gt;&gt; &gt;&gt;&gt;&gt;&gt;</t>
  </si>
  <si>
    <t>SORULARA GÖRE YÜZDE  ORANLARI</t>
  </si>
  <si>
    <t>%</t>
  </si>
  <si>
    <t>BAŞARI DURUMU</t>
  </si>
  <si>
    <t>ORANI  (%)</t>
  </si>
  <si>
    <t>BAŞARLI   ÖĞRENCİ  SAYISI</t>
  </si>
  <si>
    <t xml:space="preserve">BAŞARISIZ  ÖĞRENCİ  SAYISI </t>
  </si>
  <si>
    <t>BAŞARILI ÖĞRENCİ YÜZDE ORANI</t>
  </si>
  <si>
    <t>ORT.</t>
  </si>
  <si>
    <t>SINAV NOTU</t>
  </si>
  <si>
    <t>ÇAĞATAY</t>
  </si>
  <si>
    <t>ELİF SU</t>
  </si>
  <si>
    <t>MERVE</t>
  </si>
  <si>
    <t>ÖZGE</t>
  </si>
  <si>
    <t>DİLARA</t>
  </si>
  <si>
    <t>SUDENUR</t>
  </si>
  <si>
    <t>YAREN</t>
  </si>
  <si>
    <t>KASIM</t>
  </si>
  <si>
    <t>ZEHRA</t>
  </si>
  <si>
    <t>SAMET</t>
  </si>
  <si>
    <t>ASLIHAN</t>
  </si>
  <si>
    <t>BEYZA</t>
  </si>
  <si>
    <t>İREM</t>
  </si>
  <si>
    <t>SERHAT</t>
  </si>
  <si>
    <t>ŞEBNEM</t>
  </si>
  <si>
    <t>MERT</t>
  </si>
  <si>
    <t>ONUR</t>
  </si>
  <si>
    <t>AYŞENUR</t>
  </si>
  <si>
    <t>ZEYNEP</t>
  </si>
  <si>
    <t>CENGİZ</t>
  </si>
  <si>
    <t>TALHA</t>
  </si>
  <si>
    <t xml:space="preserve"> ÖĞRENCİ SINAV  BAŞARI  TAKİP  FORMU                </t>
  </si>
  <si>
    <t>OKUL :</t>
  </si>
  <si>
    <t xml:space="preserve"> </t>
  </si>
  <si>
    <t>SINIF :</t>
  </si>
  <si>
    <t>DERS :</t>
  </si>
  <si>
    <t>OKUL MÜD. AD SOYAD :</t>
  </si>
  <si>
    <t>ÖĞRETMEN AD SOYAD :</t>
  </si>
  <si>
    <t>SINAV TARİHİ :</t>
  </si>
  <si>
    <t>NURSENA KADIOĞLU</t>
  </si>
  <si>
    <t>HÜSEYİN SAMET ALEMDAR</t>
  </si>
  <si>
    <t>SERRA ECREN AYKAN</t>
  </si>
  <si>
    <t>ALEYNA GÜN</t>
  </si>
  <si>
    <t>HATİCE KIROĞLU</t>
  </si>
  <si>
    <t>HAVVANUR ÖZYİĞİT</t>
  </si>
  <si>
    <t>ABDUL HAMİT VAHAPOĞLU</t>
  </si>
  <si>
    <t>TALHA YAZICI</t>
  </si>
  <si>
    <t>ELİF NUR GÜNDÜZ</t>
  </si>
  <si>
    <t>MEHMET DEĞERMENCİ</t>
  </si>
  <si>
    <t>HÜMEYRA HACIMÜFTÜOĞLU</t>
  </si>
  <si>
    <t>EDA NUR SERDAR</t>
  </si>
  <si>
    <t>SALİH LOKMAN KORKMAZ</t>
  </si>
  <si>
    <t>EBU BEKİR MARABAOĞLU</t>
  </si>
  <si>
    <t>MUHAMMET EMİR VAHAPOĞLU</t>
  </si>
  <si>
    <t>YAVUZ SELİM MOL</t>
  </si>
  <si>
    <t>ENES MOLLAHÜSEYİNOĞLU</t>
  </si>
  <si>
    <t>SERRANUR KARAMAHMUT</t>
  </si>
  <si>
    <t>SÜMEYYE KANLI</t>
  </si>
  <si>
    <t>SENA KARAKAŞ</t>
  </si>
  <si>
    <t>ZEHRA KARAOSMANOĞLU</t>
  </si>
  <si>
    <t>NİSA NUR SAMUK</t>
  </si>
  <si>
    <t>AHMET TAHA KARATAŞ</t>
  </si>
  <si>
    <t>AYŞE GENÇALİOĞLU</t>
  </si>
  <si>
    <t>KAZANIMLAR</t>
  </si>
  <si>
    <t>Hilmi MUTLU</t>
  </si>
  <si>
    <t>Aydın KORKMAZ</t>
  </si>
  <si>
    <t>MATEMATİK 2</t>
  </si>
  <si>
    <t>MAHMUD CELALEDDİN ÖKTEN AİHL</t>
  </si>
  <si>
    <t>9/A</t>
  </si>
  <si>
    <t>Şevki ŞENER</t>
  </si>
  <si>
    <t>KARAKEÇİLİ İLKOKULU</t>
  </si>
  <si>
    <t>3/B</t>
  </si>
  <si>
    <t>MATEMATİK KAZANIM DEĞERLENDİRME TESTİ</t>
  </si>
  <si>
    <t>İki basamaklı doğal sayıları bir basamaklı doğal sayılara böler.</t>
  </si>
  <si>
    <t>Birler basamağı sıfır olan iki basamaklı bir doğal sayıyı 10’a kısa yoldan böler.</t>
  </si>
  <si>
    <t>Bölme işleminde bölünen, bölen, bölüm ve kalan arasındaki ilişkiyi fark eder.</t>
  </si>
  <si>
    <t>Biri bölme olacak şekilde iki işlem gerektiren problemleri çözer.</t>
  </si>
  <si>
    <t>Bir bütünü eş parçalara ayırarak eş parçalardan her birinin birim kesir olduğunu belirtir.</t>
  </si>
  <si>
    <t>Bütün, yarım ve çeyrek modellerinin kesir gösterimlerini kullanır.</t>
  </si>
  <si>
    <t>Bir çokluğun, belirtilen birim kesir kadarını belirler.</t>
  </si>
  <si>
    <t>Zamanı dakika ve saat cinsinden söyler, okur ve yazar.</t>
  </si>
</sst>
</file>

<file path=xl/styles.xml><?xml version="1.0" encoding="utf-8"?>
<styleSheet xmlns="http://schemas.openxmlformats.org/spreadsheetml/2006/main">
  <numFmts count="1">
    <numFmt numFmtId="164" formatCode="0.0"/>
  </numFmts>
  <fonts count="40"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b/>
      <sz val="18"/>
      <color indexed="56"/>
      <name val="Cambria"/>
      <family val="2"/>
      <charset val="162"/>
    </font>
    <font>
      <i/>
      <sz val="11"/>
      <color indexed="23"/>
      <name val="Calibri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0"/>
      <name val="Arial"/>
      <family val="2"/>
      <charset val="162"/>
    </font>
    <font>
      <sz val="10"/>
      <name val="Calibri"/>
      <family val="2"/>
      <charset val="162"/>
    </font>
    <font>
      <b/>
      <sz val="10"/>
      <name val="Calibri"/>
      <family val="2"/>
      <charset val="162"/>
    </font>
    <font>
      <b/>
      <sz val="10"/>
      <color indexed="12"/>
      <name val="Calibri"/>
      <family val="2"/>
      <charset val="162"/>
    </font>
    <font>
      <sz val="10"/>
      <color indexed="12"/>
      <name val="Calibri"/>
      <family val="2"/>
      <charset val="162"/>
    </font>
    <font>
      <b/>
      <sz val="8"/>
      <name val="Calibri"/>
      <family val="2"/>
      <charset val="162"/>
    </font>
    <font>
      <sz val="10"/>
      <color indexed="8"/>
      <name val="Calibri"/>
      <family val="2"/>
      <charset val="162"/>
    </font>
    <font>
      <sz val="8"/>
      <name val="Calibri"/>
      <family val="2"/>
      <charset val="162"/>
    </font>
    <font>
      <b/>
      <sz val="7"/>
      <name val="Calibri"/>
      <family val="2"/>
      <charset val="162"/>
    </font>
    <font>
      <b/>
      <sz val="14"/>
      <name val="Calibri"/>
      <family val="2"/>
      <charset val="162"/>
    </font>
    <font>
      <sz val="10"/>
      <color indexed="8"/>
      <name val="ARIAL"/>
      <charset val="1"/>
    </font>
    <font>
      <sz val="9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Comic Sans MS"/>
      <family val="4"/>
      <charset val="162"/>
    </font>
    <font>
      <sz val="10"/>
      <name val="Times New Roman"/>
      <family val="1"/>
      <charset val="162"/>
    </font>
    <font>
      <sz val="12"/>
      <name val="Times New Roman"/>
      <family val="1"/>
      <charset val="162"/>
    </font>
    <font>
      <sz val="12"/>
      <color rgb="FF000000"/>
      <name val="Times New Roman"/>
      <family val="1"/>
      <charset val="162"/>
    </font>
    <font>
      <b/>
      <sz val="12"/>
      <color indexed="12"/>
      <name val="Calibri"/>
      <family val="2"/>
      <charset val="162"/>
    </font>
    <font>
      <sz val="12"/>
      <name val="Calibri"/>
      <family val="2"/>
      <charset val="162"/>
    </font>
    <font>
      <b/>
      <sz val="12"/>
      <name val="Calibri"/>
      <family val="2"/>
      <charset val="162"/>
    </font>
    <font>
      <sz val="11"/>
      <name val="Tahoma"/>
      <family val="2"/>
      <charset val="162"/>
    </font>
    <font>
      <sz val="10"/>
      <name val="Tahoma"/>
      <family val="2"/>
      <charset val="16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59"/>
      </left>
      <right/>
      <top/>
      <bottom style="medium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thin">
        <color indexed="59"/>
      </right>
      <top/>
      <bottom style="medium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5" fillId="16" borderId="5" applyNumberFormat="0" applyAlignment="0" applyProtection="0"/>
    <xf numFmtId="0" fontId="9" fillId="7" borderId="6" applyNumberFormat="0" applyAlignment="0" applyProtection="0"/>
    <xf numFmtId="0" fontId="10" fillId="16" borderId="6" applyNumberFormat="0" applyAlignment="0" applyProtection="0"/>
    <xf numFmtId="0" fontId="17" fillId="17" borderId="7" applyNumberFormat="0" applyAlignment="0" applyProtection="0"/>
    <xf numFmtId="0" fontId="16" fillId="4" borderId="0" applyNumberFormat="0" applyBorder="0" applyAlignment="0" applyProtection="0"/>
    <xf numFmtId="0" fontId="11" fillId="3" borderId="0" applyNumberFormat="0" applyBorder="0" applyAlignment="0" applyProtection="0"/>
    <xf numFmtId="0" fontId="18" fillId="18" borderId="8" applyNumberFormat="0" applyAlignment="0" applyProtection="0"/>
    <xf numFmtId="0" fontId="12" fillId="19" borderId="0" applyNumberFormat="0" applyBorder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16">
    <xf numFmtId="0" fontId="0" fillId="0" borderId="0" xfId="0"/>
    <xf numFmtId="0" fontId="19" fillId="0" borderId="0" xfId="0" applyFont="1" applyProtection="1">
      <protection hidden="1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/>
      <protection hidden="1"/>
    </xf>
    <xf numFmtId="0" fontId="21" fillId="0" borderId="10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1" fillId="6" borderId="10" xfId="0" applyFont="1" applyFill="1" applyBorder="1" applyAlignment="1" applyProtection="1">
      <alignment horizontal="center" vertical="center" wrapText="1"/>
      <protection locked="0"/>
    </xf>
    <xf numFmtId="0" fontId="22" fillId="6" borderId="10" xfId="0" applyFont="1" applyFill="1" applyBorder="1" applyAlignment="1" applyProtection="1">
      <alignment horizontal="center" vertical="center" wrapText="1"/>
      <protection locked="0"/>
    </xf>
    <xf numFmtId="0" fontId="21" fillId="6" borderId="10" xfId="0" applyFont="1" applyFill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/>
      <protection hidden="1"/>
    </xf>
    <xf numFmtId="0" fontId="24" fillId="24" borderId="12" xfId="0" applyFont="1" applyFill="1" applyBorder="1" applyAlignment="1" applyProtection="1">
      <alignment horizontal="center" wrapText="1"/>
      <protection locked="0"/>
    </xf>
    <xf numFmtId="0" fontId="19" fillId="0" borderId="12" xfId="0" applyFont="1" applyBorder="1" applyProtection="1">
      <protection locked="0"/>
    </xf>
    <xf numFmtId="0" fontId="24" fillId="0" borderId="13" xfId="0" applyFont="1" applyBorder="1" applyAlignment="1" applyProtection="1">
      <alignment horizontal="left" vertical="top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21" fillId="6" borderId="11" xfId="0" applyFont="1" applyFill="1" applyBorder="1" applyAlignment="1" applyProtection="1">
      <alignment horizontal="center"/>
      <protection hidden="1"/>
    </xf>
    <xf numFmtId="0" fontId="25" fillId="0" borderId="11" xfId="0" applyFont="1" applyBorder="1" applyAlignment="1" applyProtection="1">
      <alignment horizontal="center"/>
      <protection hidden="1"/>
    </xf>
    <xf numFmtId="0" fontId="20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center" wrapText="1"/>
      <protection locked="0"/>
    </xf>
    <xf numFmtId="0" fontId="19" fillId="0" borderId="10" xfId="0" applyFont="1" applyBorder="1" applyProtection="1">
      <protection locked="0"/>
    </xf>
    <xf numFmtId="0" fontId="24" fillId="0" borderId="15" xfId="0" applyFont="1" applyBorder="1" applyAlignment="1" applyProtection="1">
      <alignment horizontal="left" vertical="top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21" fillId="6" borderId="14" xfId="0" applyFont="1" applyFill="1" applyBorder="1" applyAlignment="1" applyProtection="1">
      <alignment horizontal="center"/>
      <protection hidden="1"/>
    </xf>
    <xf numFmtId="0" fontId="25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left" wrapText="1"/>
      <protection locked="0"/>
    </xf>
    <xf numFmtId="0" fontId="19" fillId="0" borderId="16" xfId="0" applyFont="1" applyBorder="1" applyAlignment="1" applyProtection="1">
      <alignment horizontal="center"/>
      <protection hidden="1"/>
    </xf>
    <xf numFmtId="0" fontId="19" fillId="0" borderId="17" xfId="0" applyFont="1" applyBorder="1" applyAlignment="1" applyProtection="1">
      <alignment horizontal="center"/>
      <protection hidden="1"/>
    </xf>
    <xf numFmtId="0" fontId="21" fillId="6" borderId="17" xfId="0" applyFont="1" applyFill="1" applyBorder="1" applyAlignment="1" applyProtection="1">
      <alignment horizontal="center"/>
      <protection hidden="1"/>
    </xf>
    <xf numFmtId="0" fontId="26" fillId="0" borderId="17" xfId="0" applyFont="1" applyBorder="1" applyAlignment="1" applyProtection="1">
      <alignment horizontal="center" vertical="center" wrapText="1"/>
      <protection hidden="1"/>
    </xf>
    <xf numFmtId="0" fontId="19" fillId="25" borderId="18" xfId="0" applyFont="1" applyFill="1" applyBorder="1" applyAlignment="1" applyProtection="1">
      <alignment horizontal="center"/>
      <protection hidden="1"/>
    </xf>
    <xf numFmtId="164" fontId="21" fillId="6" borderId="18" xfId="0" applyNumberFormat="1" applyFont="1" applyFill="1" applyBorder="1" applyAlignment="1" applyProtection="1">
      <alignment horizontal="center"/>
      <protection hidden="1"/>
    </xf>
    <xf numFmtId="0" fontId="20" fillId="25" borderId="19" xfId="0" applyFont="1" applyFill="1" applyBorder="1" applyAlignment="1" applyProtection="1">
      <alignment vertical="center" wrapText="1"/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>
      <alignment vertical="top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vertical="center" wrapText="1"/>
      <protection hidden="1"/>
    </xf>
    <xf numFmtId="0" fontId="20" fillId="25" borderId="10" xfId="0" applyFont="1" applyFill="1" applyBorder="1" applyAlignment="1" applyProtection="1">
      <alignment horizontal="center" vertical="center" textRotation="90" wrapText="1"/>
      <protection hidden="1"/>
    </xf>
    <xf numFmtId="0" fontId="20" fillId="28" borderId="10" xfId="0" applyFont="1" applyFill="1" applyBorder="1" applyAlignment="1" applyProtection="1">
      <alignment horizontal="center" vertical="center" wrapText="1"/>
      <protection hidden="1"/>
    </xf>
    <xf numFmtId="0" fontId="24" fillId="0" borderId="36" xfId="0" applyFont="1" applyBorder="1" applyAlignment="1" applyProtection="1">
      <alignment horizontal="left" vertical="top"/>
      <protection locked="0"/>
    </xf>
    <xf numFmtId="0" fontId="24" fillId="0" borderId="37" xfId="0" applyFont="1" applyBorder="1" applyAlignment="1" applyProtection="1">
      <alignment horizontal="left" vertical="top"/>
      <protection locked="0"/>
    </xf>
    <xf numFmtId="0" fontId="30" fillId="27" borderId="10" xfId="0" applyFont="1" applyFill="1" applyBorder="1" applyAlignment="1">
      <alignment horizontal="justify" vertical="justify" textRotation="90"/>
    </xf>
    <xf numFmtId="0" fontId="32" fillId="0" borderId="13" xfId="0" applyFont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3" fillId="0" borderId="13" xfId="0" applyFont="1" applyBorder="1" applyAlignment="1">
      <alignment vertical="top" wrapText="1"/>
    </xf>
    <xf numFmtId="0" fontId="30" fillId="29" borderId="10" xfId="0" applyFont="1" applyFill="1" applyBorder="1" applyAlignment="1">
      <alignment horizontal="justify" vertical="justify" textRotation="90"/>
    </xf>
    <xf numFmtId="0" fontId="29" fillId="29" borderId="10" xfId="0" applyFont="1" applyFill="1" applyBorder="1" applyAlignment="1">
      <alignment horizontal="justify" vertical="justify" textRotation="90"/>
    </xf>
    <xf numFmtId="0" fontId="29" fillId="29" borderId="0" xfId="0" applyFont="1" applyFill="1" applyAlignment="1">
      <alignment horizontal="justify" vertical="justify" textRotation="90"/>
    </xf>
    <xf numFmtId="0" fontId="31" fillId="28" borderId="10" xfId="0" applyFont="1" applyFill="1" applyBorder="1" applyAlignment="1" applyProtection="1">
      <alignment horizontal="justify" vertical="justify" textRotation="90" wrapText="1"/>
      <protection hidden="1"/>
    </xf>
    <xf numFmtId="0" fontId="32" fillId="29" borderId="10" xfId="0" applyFont="1" applyFill="1" applyBorder="1" applyAlignment="1">
      <alignment horizontal="justify" vertical="justify" textRotation="90"/>
    </xf>
    <xf numFmtId="0" fontId="35" fillId="6" borderId="10" xfId="0" applyFont="1" applyFill="1" applyBorder="1" applyAlignment="1" applyProtection="1">
      <alignment horizontal="center" vertical="center" wrapText="1"/>
      <protection locked="0"/>
    </xf>
    <xf numFmtId="0" fontId="36" fillId="0" borderId="11" xfId="0" applyFont="1" applyBorder="1" applyAlignment="1" applyProtection="1">
      <alignment horizontal="center"/>
      <protection locked="0"/>
    </xf>
    <xf numFmtId="0" fontId="36" fillId="0" borderId="14" xfId="0" applyFont="1" applyBorder="1" applyAlignment="1" applyProtection="1">
      <alignment horizontal="center"/>
      <protection locked="0"/>
    </xf>
    <xf numFmtId="0" fontId="36" fillId="0" borderId="16" xfId="0" applyFont="1" applyBorder="1" applyAlignment="1" applyProtection="1">
      <alignment horizontal="center"/>
      <protection hidden="1"/>
    </xf>
    <xf numFmtId="0" fontId="36" fillId="0" borderId="17" xfId="0" applyFont="1" applyBorder="1" applyAlignment="1" applyProtection="1">
      <alignment horizontal="center"/>
      <protection hidden="1"/>
    </xf>
    <xf numFmtId="0" fontId="36" fillId="25" borderId="18" xfId="0" applyFont="1" applyFill="1" applyBorder="1" applyAlignment="1" applyProtection="1">
      <alignment horizontal="center"/>
      <protection hidden="1"/>
    </xf>
    <xf numFmtId="0" fontId="35" fillId="6" borderId="10" xfId="0" applyFont="1" applyFill="1" applyBorder="1" applyAlignment="1" applyProtection="1">
      <alignment horizontal="center" vertical="center" wrapText="1"/>
      <protection hidden="1"/>
    </xf>
    <xf numFmtId="0" fontId="37" fillId="16" borderId="10" xfId="0" applyFont="1" applyFill="1" applyBorder="1" applyAlignment="1" applyProtection="1">
      <alignment horizontal="center" vertical="center" wrapText="1"/>
      <protection hidden="1"/>
    </xf>
    <xf numFmtId="0" fontId="35" fillId="6" borderId="11" xfId="0" applyFont="1" applyFill="1" applyBorder="1" applyAlignment="1" applyProtection="1">
      <alignment horizontal="center"/>
      <protection hidden="1"/>
    </xf>
    <xf numFmtId="0" fontId="36" fillId="0" borderId="11" xfId="0" applyFont="1" applyBorder="1" applyAlignment="1" applyProtection="1">
      <alignment horizontal="center"/>
      <protection hidden="1"/>
    </xf>
    <xf numFmtId="0" fontId="35" fillId="6" borderId="14" xfId="0" applyFont="1" applyFill="1" applyBorder="1" applyAlignment="1" applyProtection="1">
      <alignment horizontal="center"/>
      <protection hidden="1"/>
    </xf>
    <xf numFmtId="0" fontId="35" fillId="6" borderId="17" xfId="0" applyFont="1" applyFill="1" applyBorder="1" applyAlignment="1" applyProtection="1">
      <alignment horizontal="center"/>
      <protection hidden="1"/>
    </xf>
    <xf numFmtId="0" fontId="37" fillId="0" borderId="17" xfId="0" applyFont="1" applyBorder="1" applyAlignment="1" applyProtection="1">
      <alignment horizontal="center" vertical="center" wrapText="1"/>
      <protection hidden="1"/>
    </xf>
    <xf numFmtId="164" fontId="35" fillId="6" borderId="18" xfId="0" applyNumberFormat="1" applyFont="1" applyFill="1" applyBorder="1" applyAlignment="1" applyProtection="1">
      <alignment horizontal="center"/>
      <protection hidden="1"/>
    </xf>
    <xf numFmtId="0" fontId="36" fillId="0" borderId="14" xfId="0" applyFont="1" applyBorder="1" applyAlignment="1" applyProtection="1">
      <alignment horizontal="center"/>
      <protection hidden="1"/>
    </xf>
    <xf numFmtId="0" fontId="39" fillId="27" borderId="0" xfId="0" applyFont="1" applyFill="1" applyAlignment="1">
      <alignment textRotation="90" wrapText="1"/>
    </xf>
    <xf numFmtId="0" fontId="39" fillId="27" borderId="10" xfId="0" applyFont="1" applyFill="1" applyBorder="1" applyAlignment="1">
      <alignment horizontal="justify" vertical="justify" textRotation="90"/>
    </xf>
    <xf numFmtId="0" fontId="38" fillId="27" borderId="10" xfId="0" applyFont="1" applyFill="1" applyBorder="1" applyAlignment="1">
      <alignment horizontal="justify" vertical="justify" textRotation="90"/>
    </xf>
    <xf numFmtId="0" fontId="20" fillId="0" borderId="22" xfId="0" applyFont="1" applyBorder="1" applyAlignment="1" applyProtection="1">
      <alignment horizontal="center"/>
      <protection hidden="1"/>
    </xf>
    <xf numFmtId="0" fontId="20" fillId="25" borderId="18" xfId="0" applyFont="1" applyFill="1" applyBorder="1" applyAlignment="1" applyProtection="1">
      <alignment horizontal="center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25" borderId="23" xfId="0" applyFont="1" applyFill="1" applyBorder="1" applyAlignment="1" applyProtection="1">
      <alignment horizontal="center" vertical="center" wrapText="1"/>
      <protection hidden="1"/>
    </xf>
    <xf numFmtId="0" fontId="20" fillId="25" borderId="24" xfId="0" applyFont="1" applyFill="1" applyBorder="1" applyAlignment="1" applyProtection="1">
      <alignment horizontal="center" vertical="center" wrapText="1"/>
      <protection hidden="1"/>
    </xf>
    <xf numFmtId="0" fontId="20" fillId="25" borderId="19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Border="1" applyAlignment="1" applyProtection="1">
      <alignment horizontal="center" vertical="top" wrapText="1"/>
      <protection hidden="1"/>
    </xf>
    <xf numFmtId="164" fontId="20" fillId="25" borderId="23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24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19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Border="1" applyAlignment="1" applyProtection="1">
      <alignment horizontal="center" vertical="top" wrapText="1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 applyProtection="1">
      <alignment horizontal="left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18" fontId="19" fillId="0" borderId="0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4" fontId="19" fillId="0" borderId="0" xfId="0" applyNumberFormat="1" applyFont="1" applyBorder="1" applyAlignment="1" applyProtection="1">
      <alignment horizontal="left" vertical="center"/>
      <protection locked="0"/>
    </xf>
    <xf numFmtId="0" fontId="20" fillId="28" borderId="25" xfId="0" applyFont="1" applyFill="1" applyBorder="1" applyAlignment="1" applyProtection="1">
      <alignment horizontal="center" vertical="center" wrapText="1"/>
      <protection hidden="1"/>
    </xf>
    <xf numFmtId="0" fontId="20" fillId="28" borderId="12" xfId="0" applyFont="1" applyFill="1" applyBorder="1" applyAlignment="1" applyProtection="1">
      <alignment horizontal="center" vertical="center" wrapText="1"/>
      <protection hidden="1"/>
    </xf>
    <xf numFmtId="0" fontId="20" fillId="6" borderId="25" xfId="0" applyFont="1" applyFill="1" applyBorder="1" applyAlignment="1" applyProtection="1">
      <alignment horizontal="center" vertical="center" wrapText="1"/>
      <protection hidden="1"/>
    </xf>
    <xf numFmtId="0" fontId="20" fillId="6" borderId="12" xfId="0" applyFont="1" applyFill="1" applyBorder="1" applyAlignment="1" applyProtection="1">
      <alignment horizontal="center" vertical="center" wrapText="1"/>
      <protection hidden="1"/>
    </xf>
    <xf numFmtId="0" fontId="23" fillId="16" borderId="25" xfId="0" applyFont="1" applyFill="1" applyBorder="1" applyAlignment="1" applyProtection="1">
      <alignment horizontal="center" vertical="center" wrapText="1"/>
      <protection hidden="1"/>
    </xf>
    <xf numFmtId="0" fontId="23" fillId="16" borderId="12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/>
      <protection hidden="1"/>
    </xf>
    <xf numFmtId="0" fontId="20" fillId="0" borderId="30" xfId="0" applyFont="1" applyBorder="1" applyAlignment="1" applyProtection="1">
      <alignment horizontal="center"/>
      <protection hidden="1"/>
    </xf>
    <xf numFmtId="0" fontId="20" fillId="25" borderId="26" xfId="0" applyFont="1" applyFill="1" applyBorder="1" applyAlignment="1" applyProtection="1">
      <alignment horizontal="center"/>
      <protection hidden="1"/>
    </xf>
    <xf numFmtId="0" fontId="20" fillId="25" borderId="27" xfId="0" applyFont="1" applyFill="1" applyBorder="1" applyAlignment="1" applyProtection="1">
      <alignment horizontal="center"/>
      <protection hidden="1"/>
    </xf>
    <xf numFmtId="0" fontId="20" fillId="25" borderId="28" xfId="0" applyFont="1" applyFill="1" applyBorder="1" applyAlignment="1" applyProtection="1">
      <alignment horizontal="center"/>
      <protection hidden="1"/>
    </xf>
    <xf numFmtId="0" fontId="20" fillId="0" borderId="25" xfId="0" applyFont="1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20" fillId="26" borderId="25" xfId="0" applyFont="1" applyFill="1" applyBorder="1" applyAlignment="1" applyProtection="1">
      <alignment horizontal="center" vertical="center" wrapText="1"/>
      <protection hidden="1"/>
    </xf>
    <xf numFmtId="0" fontId="20" fillId="26" borderId="12" xfId="0" applyFont="1" applyFill="1" applyBorder="1" applyAlignment="1" applyProtection="1">
      <alignment horizontal="center" vertical="center" wrapText="1"/>
      <protection hidden="1"/>
    </xf>
  </cellXfs>
  <cellStyles count="42">
    <cellStyle name="%20 - Vurgu1" xfId="1" builtinId="30" customBuiltin="1"/>
    <cellStyle name="%20 - Vurgu2" xfId="2" builtinId="34" customBuiltin="1"/>
    <cellStyle name="%20 - Vurgu3" xfId="3" builtinId="38" customBuiltin="1"/>
    <cellStyle name="%20 - Vurgu4" xfId="4" builtinId="42" customBuiltin="1"/>
    <cellStyle name="%20 - Vurgu5" xfId="5" builtinId="46" customBuiltin="1"/>
    <cellStyle name="%20 - Vurgu6" xfId="6" builtinId="50" customBuiltin="1"/>
    <cellStyle name="%40 - Vurgu1" xfId="7" builtinId="31" customBuiltin="1"/>
    <cellStyle name="%40 - Vurgu2" xfId="8" builtinId="35" customBuiltin="1"/>
    <cellStyle name="%40 - Vurgu3" xfId="9" builtinId="39" customBuiltin="1"/>
    <cellStyle name="%40 - Vurgu4" xfId="10" builtinId="43" customBuiltin="1"/>
    <cellStyle name="%40 - Vurgu5" xfId="11" builtinId="47" customBuiltin="1"/>
    <cellStyle name="%40 - Vurgu6" xfId="12" builtinId="51" customBuiltin="1"/>
    <cellStyle name="%60 - Vurgu1" xfId="13" builtinId="32" customBuiltin="1"/>
    <cellStyle name="%60 - Vurgu2" xfId="14" builtinId="36" customBuiltin="1"/>
    <cellStyle name="%60 - Vurgu3" xfId="15" builtinId="40" customBuiltin="1"/>
    <cellStyle name="%60 - Vurgu4" xfId="16" builtinId="44" customBuiltin="1"/>
    <cellStyle name="%60 - Vurgu5" xfId="17" builtinId="48" customBuiltin="1"/>
    <cellStyle name="%60 - Vurgu6" xfId="18" builtinId="52" customBuiltin="1"/>
    <cellStyle name="Açıklama Metni" xfId="19" builtinId="53" customBuiltin="1"/>
    <cellStyle name="Ana Başlık" xfId="20" builtinId="15" customBuiltin="1"/>
    <cellStyle name="Bağlı Hücre" xfId="21" builtinId="24" customBuiltin="1"/>
    <cellStyle name="Başlık 1" xfId="22" builtinId="16" customBuiltin="1"/>
    <cellStyle name="Başlık 2" xfId="23" builtinId="17" customBuiltin="1"/>
    <cellStyle name="Başlık 3" xfId="24" builtinId="18" customBuiltin="1"/>
    <cellStyle name="Başlık 4" xfId="25" builtinId="19" customBuiltin="1"/>
    <cellStyle name="Çıkış" xfId="26" builtinId="21" customBuiltin="1"/>
    <cellStyle name="Giriş" xfId="27" builtinId="20" customBuiltin="1"/>
    <cellStyle name="Hesaplama" xfId="28" builtinId="22" customBuiltin="1"/>
    <cellStyle name="İşaretli Hücre" xfId="29" builtinId="23" customBuiltin="1"/>
    <cellStyle name="İyi" xfId="30" builtinId="26" customBuiltin="1"/>
    <cellStyle name="Kötü" xfId="31" builtinId="27" customBuiltin="1"/>
    <cellStyle name="Normal" xfId="0" builtinId="0"/>
    <cellStyle name="Not" xfId="32" builtinId="10" customBuiltin="1"/>
    <cellStyle name="Nötr" xfId="33" builtinId="28" customBuiltin="1"/>
    <cellStyle name="Toplam" xfId="34" builtinId="25" customBuiltin="1"/>
    <cellStyle name="Uyarı Metni" xfId="35" builtinId="11" customBuiltin="1"/>
    <cellStyle name="Vurgu1" xfId="36" builtinId="29" customBuiltin="1"/>
    <cellStyle name="Vurgu2" xfId="37" builtinId="33" customBuiltin="1"/>
    <cellStyle name="Vurgu3" xfId="38" builtinId="37" customBuiltin="1"/>
    <cellStyle name="Vurgu4" xfId="39" builtinId="41" customBuiltin="1"/>
    <cellStyle name="Vurgu5" xfId="40" builtinId="45" customBuiltin="1"/>
    <cellStyle name="Vurgu6" xfId="41" builtinId="49" customBuiltin="1"/>
  </cellStyles>
  <dxfs count="4"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A3935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B3-4843-839D-A250C2D98B4C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'9A'!$AD$11:$AD$39</c:f>
              <c:numCache>
                <c:formatCode>General</c:formatCode>
                <c:ptCount val="29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B3-4843-839D-A250C2D98B4C}"/>
            </c:ext>
          </c:extLst>
        </c:ser>
        <c:dLbls/>
        <c:axId val="74655616"/>
        <c:axId val="74657152"/>
      </c:barChart>
      <c:catAx>
        <c:axId val="74655616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4657152"/>
        <c:crossesAt val="0"/>
        <c:auto val="1"/>
        <c:lblAlgn val="ctr"/>
        <c:lblOffset val="100"/>
        <c:tickLblSkip val="1"/>
        <c:tickMarkSkip val="1"/>
      </c:catAx>
      <c:valAx>
        <c:axId val="7465715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465561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33" r="0.75000000000000533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921E-2"/>
          <c:y val="0.23198594024604571"/>
          <c:w val="0.89629710675013252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D1E-4787-9405-B025E83C3621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1E-4787-9405-B025E83C3621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D1E-4787-9405-B025E83C3621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1E-4787-9405-B025E83C3621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D1E-4787-9405-B025E83C3621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D1E-4787-9405-B025E83C3621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D1E-4787-9405-B025E83C3621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D1E-4787-9405-B025E83C3621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D1E-4787-9405-B025E83C3621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D1E-4787-9405-B025E83C3621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D1E-4787-9405-B025E83C3621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D1E-4787-9405-B025E83C3621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D1E-4787-9405-B025E83C3621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7D1E-4787-9405-B025E83C3621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7D1E-4787-9405-B025E83C3621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7D1E-4787-9405-B025E83C3621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7D1E-4787-9405-B025E83C3621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7D1E-4787-9405-B025E83C3621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7D1E-4787-9405-B025E83C3621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7D1E-4787-9405-B025E83C3621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'9A'!$E$92:$AD$92</c:f>
              <c:numCache>
                <c:formatCode>General</c:formatCode>
                <c:ptCount val="26"/>
                <c:pt idx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7D1E-4787-9405-B025E83C3621}"/>
            </c:ext>
          </c:extLst>
        </c:ser>
        <c:dLbls/>
        <c:axId val="77537280"/>
        <c:axId val="77539200"/>
      </c:barChart>
      <c:catAx>
        <c:axId val="7753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7539200"/>
        <c:crossesAt val="0"/>
        <c:auto val="1"/>
        <c:lblAlgn val="ctr"/>
        <c:lblOffset val="100"/>
        <c:tickLblSkip val="1"/>
        <c:tickMarkSkip val="1"/>
      </c:catAx>
      <c:valAx>
        <c:axId val="77539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75372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241316270565956"/>
          <c:y val="8.7873462214411256E-3"/>
          <c:w val="4.661791590493649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33" r="0.75000000000000533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34-44AC-AA6B-646FC1410D7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'9B'!$C$11:$C$30</c:f>
              <c:numCache>
                <c:formatCode>General</c:formatCode>
                <c:ptCount val="20"/>
              </c:numCache>
            </c:numRef>
          </c:cat>
          <c:val>
            <c:numRef>
              <c:f>'9B'!$AD$11:$AD$30</c:f>
              <c:numCache>
                <c:formatCode>General</c:formatCode>
                <c:ptCount val="20"/>
                <c:pt idx="0">
                  <c:v>97</c:v>
                </c:pt>
                <c:pt idx="1">
                  <c:v>90</c:v>
                </c:pt>
                <c:pt idx="2">
                  <c:v>100</c:v>
                </c:pt>
                <c:pt idx="3">
                  <c:v>67</c:v>
                </c:pt>
                <c:pt idx="4">
                  <c:v>92</c:v>
                </c:pt>
                <c:pt idx="5">
                  <c:v>66</c:v>
                </c:pt>
                <c:pt idx="6">
                  <c:v>50</c:v>
                </c:pt>
                <c:pt idx="7">
                  <c:v>77</c:v>
                </c:pt>
                <c:pt idx="8">
                  <c:v>33</c:v>
                </c:pt>
                <c:pt idx="9">
                  <c:v>84</c:v>
                </c:pt>
                <c:pt idx="10">
                  <c:v>84</c:v>
                </c:pt>
                <c:pt idx="11">
                  <c:v>96</c:v>
                </c:pt>
                <c:pt idx="12">
                  <c:v>88</c:v>
                </c:pt>
                <c:pt idx="13">
                  <c:v>99</c:v>
                </c:pt>
                <c:pt idx="14">
                  <c:v>59</c:v>
                </c:pt>
                <c:pt idx="15">
                  <c:v>80</c:v>
                </c:pt>
                <c:pt idx="16">
                  <c:v>83</c:v>
                </c:pt>
                <c:pt idx="17">
                  <c:v>82</c:v>
                </c:pt>
                <c:pt idx="18">
                  <c:v>100</c:v>
                </c:pt>
                <c:pt idx="19">
                  <c:v>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34-44AC-AA6B-646FC1410D7D}"/>
            </c:ext>
          </c:extLst>
        </c:ser>
        <c:dLbls/>
        <c:axId val="80906496"/>
        <c:axId val="80912384"/>
      </c:barChart>
      <c:catAx>
        <c:axId val="80906496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0912384"/>
        <c:crossesAt val="0"/>
        <c:auto val="1"/>
        <c:lblAlgn val="ctr"/>
        <c:lblOffset val="100"/>
        <c:tickLblSkip val="1"/>
        <c:tickMarkSkip val="1"/>
      </c:catAx>
      <c:valAx>
        <c:axId val="8091238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090649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33" r="0.75000000000000533" t="1" header="0.51180555555555562" footer="0.51180555555555562"/>
    <c:pageSetup firstPageNumber="0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921E-2"/>
          <c:y val="0.23198594024604571"/>
          <c:w val="0.86227388715622344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C45-43EB-BEA0-F766195BA039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C45-43EB-BEA0-F766195BA039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C45-43EB-BEA0-F766195BA039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C45-43EB-BEA0-F766195BA039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C45-43EB-BEA0-F766195BA039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C45-43EB-BEA0-F766195BA039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C45-43EB-BEA0-F766195BA039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C45-43EB-BEA0-F766195BA039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0C45-43EB-BEA0-F766195BA039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C45-43EB-BEA0-F766195BA039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0C45-43EB-BEA0-F766195BA039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0C45-43EB-BEA0-F766195BA039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0C45-43EB-BEA0-F766195BA039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0C45-43EB-BEA0-F766195BA039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0C45-43EB-BEA0-F766195BA039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0C45-43EB-BEA0-F766195BA039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0C45-43EB-BEA0-F766195BA039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0C45-43EB-BEA0-F766195BA039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0C45-43EB-BEA0-F766195BA039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0C45-43EB-BEA0-F766195BA039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'9B'!$E$83:$AD$83</c:f>
              <c:numCache>
                <c:formatCode>General</c:formatCode>
                <c:ptCount val="26"/>
                <c:pt idx="0">
                  <c:v>86.999999999999986</c:v>
                </c:pt>
                <c:pt idx="1">
                  <c:v>61.5</c:v>
                </c:pt>
                <c:pt idx="2">
                  <c:v>77</c:v>
                </c:pt>
                <c:pt idx="3">
                  <c:v>77</c:v>
                </c:pt>
                <c:pt idx="4">
                  <c:v>60</c:v>
                </c:pt>
                <c:pt idx="5">
                  <c:v>68.125</c:v>
                </c:pt>
                <c:pt idx="6">
                  <c:v>98.000000000000014</c:v>
                </c:pt>
                <c:pt idx="7">
                  <c:v>98.75</c:v>
                </c:pt>
                <c:pt idx="8">
                  <c:v>82.5</c:v>
                </c:pt>
                <c:pt idx="9">
                  <c:v>91.25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81.05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0C45-43EB-BEA0-F766195BA039}"/>
            </c:ext>
          </c:extLst>
        </c:ser>
        <c:dLbls/>
        <c:axId val="81006592"/>
        <c:axId val="81008512"/>
      </c:barChart>
      <c:catAx>
        <c:axId val="8100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1008512"/>
        <c:crossesAt val="0"/>
        <c:auto val="1"/>
        <c:lblAlgn val="ctr"/>
        <c:lblOffset val="100"/>
        <c:tickLblSkip val="1"/>
        <c:tickMarkSkip val="1"/>
      </c:catAx>
      <c:valAx>
        <c:axId val="81008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81006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5246345463098525"/>
          <c:y val="1.614526217695592E-3"/>
          <c:w val="4.661791590493649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33" r="0.75000000000000533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28575</xdr:rowOff>
    </xdr:from>
    <xdr:to>
      <xdr:col>31</xdr:col>
      <xdr:colOff>9525</xdr:colOff>
      <xdr:row>63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1028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95250</xdr:rowOff>
    </xdr:from>
    <xdr:to>
      <xdr:col>31</xdr:col>
      <xdr:colOff>85725</xdr:colOff>
      <xdr:row>98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28575</xdr:rowOff>
    </xdr:from>
    <xdr:to>
      <xdr:col>31</xdr:col>
      <xdr:colOff>9525</xdr:colOff>
      <xdr:row>54</xdr:row>
      <xdr:rowOff>152400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3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95250</xdr:rowOff>
    </xdr:from>
    <xdr:to>
      <xdr:col>31</xdr:col>
      <xdr:colOff>85725</xdr:colOff>
      <xdr:row>89</xdr:row>
      <xdr:rowOff>9525</xdr:rowOff>
    </xdr:to>
    <xdr:graphicFrame macro="">
      <xdr:nvGraphicFramePr>
        <xdr:cNvPr id="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93"/>
  <sheetViews>
    <sheetView zoomScale="90" zoomScaleNormal="90" workbookViewId="0">
      <selection activeCell="M19" sqref="M19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90"/>
      <c r="B1" s="90"/>
      <c r="C1" s="92" t="s">
        <v>36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2">
      <c r="A2" s="91" t="s">
        <v>37</v>
      </c>
      <c r="B2" s="91"/>
      <c r="C2" s="94" t="s">
        <v>72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2"/>
      <c r="O2" s="2"/>
      <c r="P2" s="91" t="s">
        <v>42</v>
      </c>
      <c r="Q2" s="91"/>
      <c r="R2" s="91"/>
      <c r="S2" s="91"/>
      <c r="T2" s="91"/>
      <c r="U2" s="91"/>
      <c r="V2" s="94" t="s">
        <v>70</v>
      </c>
      <c r="W2" s="94"/>
      <c r="X2" s="94"/>
      <c r="Y2" s="94"/>
      <c r="Z2" s="94"/>
      <c r="AA2" s="94"/>
      <c r="AB2" s="94"/>
      <c r="AC2" s="94"/>
      <c r="AD2" s="2"/>
      <c r="AE2" s="2"/>
    </row>
    <row r="3" spans="1:32">
      <c r="A3" s="91" t="s">
        <v>39</v>
      </c>
      <c r="B3" s="91"/>
      <c r="C3" s="93" t="s">
        <v>73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3"/>
      <c r="O3" s="3"/>
      <c r="P3" s="91" t="s">
        <v>41</v>
      </c>
      <c r="Q3" s="91"/>
      <c r="R3" s="91"/>
      <c r="S3" s="91"/>
      <c r="T3" s="91"/>
      <c r="U3" s="91"/>
      <c r="V3" s="94" t="s">
        <v>69</v>
      </c>
      <c r="W3" s="94"/>
      <c r="X3" s="94"/>
      <c r="Y3" s="94"/>
      <c r="Z3" s="94"/>
      <c r="AA3" s="94"/>
      <c r="AB3" s="94"/>
      <c r="AC3" s="94"/>
      <c r="AD3" s="3"/>
      <c r="AE3" s="3"/>
    </row>
    <row r="4" spans="1:32">
      <c r="A4" s="91" t="s">
        <v>40</v>
      </c>
      <c r="B4" s="91"/>
      <c r="C4" s="94" t="s">
        <v>71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2"/>
      <c r="O4" s="2"/>
      <c r="P4" s="91" t="s">
        <v>43</v>
      </c>
      <c r="Q4" s="91"/>
      <c r="R4" s="91"/>
      <c r="S4" s="91"/>
      <c r="T4" s="91"/>
      <c r="U4" s="91"/>
      <c r="V4" s="95">
        <v>42709</v>
      </c>
      <c r="W4" s="95"/>
      <c r="X4" s="95"/>
      <c r="Y4" s="95"/>
      <c r="Z4" s="95"/>
      <c r="AA4" s="95"/>
      <c r="AB4" s="95"/>
      <c r="AC4" s="95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88" t="s">
        <v>0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4"/>
      <c r="AE6" s="4"/>
    </row>
    <row r="7" spans="1:32" ht="12.75" customHeight="1">
      <c r="C7" s="89" t="s">
        <v>3</v>
      </c>
      <c r="D7" s="89"/>
      <c r="E7" s="78">
        <v>1</v>
      </c>
      <c r="F7" s="78">
        <v>2</v>
      </c>
      <c r="G7" s="78">
        <v>3</v>
      </c>
      <c r="H7" s="78">
        <v>4</v>
      </c>
      <c r="I7" s="78">
        <v>5</v>
      </c>
      <c r="J7" s="78">
        <v>6</v>
      </c>
      <c r="K7" s="78">
        <v>7</v>
      </c>
      <c r="L7" s="78">
        <v>8</v>
      </c>
      <c r="M7" s="78">
        <v>9</v>
      </c>
      <c r="N7" s="78">
        <v>10</v>
      </c>
      <c r="O7" s="78">
        <v>11</v>
      </c>
      <c r="P7" s="78">
        <v>12</v>
      </c>
      <c r="Q7" s="78">
        <v>13</v>
      </c>
      <c r="R7" s="78">
        <v>14</v>
      </c>
      <c r="S7" s="78">
        <v>15</v>
      </c>
      <c r="T7" s="78">
        <v>16</v>
      </c>
      <c r="U7" s="78">
        <v>17</v>
      </c>
      <c r="V7" s="78">
        <v>18</v>
      </c>
      <c r="W7" s="78">
        <v>19</v>
      </c>
      <c r="X7" s="78">
        <v>20</v>
      </c>
      <c r="Y7" s="78">
        <v>21</v>
      </c>
      <c r="Z7" s="78">
        <v>22</v>
      </c>
      <c r="AA7" s="78">
        <v>23</v>
      </c>
      <c r="AB7" s="78">
        <v>24</v>
      </c>
      <c r="AC7" s="78">
        <v>25</v>
      </c>
      <c r="AD7" s="79" t="s">
        <v>14</v>
      </c>
      <c r="AE7" s="77" t="s">
        <v>4</v>
      </c>
    </row>
    <row r="8" spans="1:32">
      <c r="A8" s="42"/>
      <c r="B8" s="42"/>
      <c r="C8" s="89"/>
      <c r="D8" s="89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9"/>
      <c r="AE8" s="77"/>
    </row>
    <row r="9" spans="1:32" ht="118.5" customHeight="1">
      <c r="A9" s="42"/>
      <c r="B9" s="42"/>
      <c r="C9" s="39" t="s">
        <v>68</v>
      </c>
      <c r="D9" s="39"/>
      <c r="E9" s="43"/>
      <c r="F9" s="43"/>
      <c r="G9" s="43"/>
      <c r="H9" s="43"/>
      <c r="I9" s="43"/>
      <c r="J9" s="43"/>
      <c r="K9" s="43"/>
      <c r="L9" s="43"/>
      <c r="M9" s="43"/>
      <c r="N9" s="43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41"/>
      <c r="AE9" s="40"/>
    </row>
    <row r="10" spans="1:32" ht="25.5" customHeight="1">
      <c r="A10" s="42" t="s">
        <v>1</v>
      </c>
      <c r="B10" s="42" t="s">
        <v>2</v>
      </c>
      <c r="C10" s="5" t="s">
        <v>5</v>
      </c>
      <c r="D10" s="6"/>
      <c r="E10" s="7">
        <v>3</v>
      </c>
      <c r="F10" s="7">
        <v>3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8">
        <v>3</v>
      </c>
      <c r="Q10" s="7">
        <v>3</v>
      </c>
      <c r="R10" s="8">
        <v>3</v>
      </c>
      <c r="S10" s="7">
        <v>3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8">
        <v>3</v>
      </c>
      <c r="Z10" s="8">
        <v>3</v>
      </c>
      <c r="AA10" s="8">
        <v>3</v>
      </c>
      <c r="AB10" s="8">
        <v>3</v>
      </c>
      <c r="AC10" s="8">
        <v>3</v>
      </c>
      <c r="AD10" s="9">
        <f>SUM(E10:AC10)</f>
        <v>75</v>
      </c>
      <c r="AE10" s="10"/>
    </row>
    <row r="11" spans="1:32" ht="13.5" thickBot="1">
      <c r="A11" s="11">
        <v>1</v>
      </c>
      <c r="B11" s="12">
        <v>1089</v>
      </c>
      <c r="C11" s="13" t="s">
        <v>44</v>
      </c>
      <c r="D11" s="14"/>
      <c r="E11" s="15">
        <v>2</v>
      </c>
      <c r="F11" s="15">
        <v>2</v>
      </c>
      <c r="G11" s="15">
        <v>2</v>
      </c>
      <c r="H11" s="15">
        <v>2</v>
      </c>
      <c r="I11" s="15">
        <v>2</v>
      </c>
      <c r="J11" s="15">
        <v>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>
        <f t="shared" ref="AD11:AD39" si="0">IF(AND(E11="",F11="",G11="",H11="",I11="",J11="",K11="",L11="",M11="",N11="",O11="",P11="",Q11="",R11="",S11="",T11="",U11="",V11="",W11="",X11="",Y11="",AA11="",AB11="",AC11=""),"",SUM(E11:AC11))</f>
        <v>12</v>
      </c>
      <c r="AE11" s="17" t="str">
        <f t="shared" ref="AE11:AE39" si="1">IF(AD11="","",IF(AD11&gt;49,"BAŞARILI","BAŞARISIZ"))</f>
        <v>BAŞARISIZ</v>
      </c>
      <c r="AF11" s="1" t="s">
        <v>38</v>
      </c>
    </row>
    <row r="12" spans="1:32" ht="13.5" thickBot="1">
      <c r="A12" s="18">
        <v>2</v>
      </c>
      <c r="B12" s="19">
        <v>1090</v>
      </c>
      <c r="C12" s="20" t="s">
        <v>45</v>
      </c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 t="str">
        <f t="shared" si="0"/>
        <v/>
      </c>
      <c r="AE12" s="24" t="str">
        <f t="shared" si="1"/>
        <v/>
      </c>
    </row>
    <row r="13" spans="1:32" ht="13.5" thickBot="1">
      <c r="A13" s="18">
        <v>3</v>
      </c>
      <c r="B13" s="19">
        <v>1093</v>
      </c>
      <c r="C13" s="20" t="s">
        <v>46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 t="str">
        <f t="shared" si="0"/>
        <v/>
      </c>
      <c r="AE13" s="24" t="str">
        <f t="shared" si="1"/>
        <v/>
      </c>
    </row>
    <row r="14" spans="1:32" ht="13.5" thickBot="1">
      <c r="A14" s="18">
        <v>4</v>
      </c>
      <c r="B14" s="19">
        <v>1099</v>
      </c>
      <c r="C14" s="20" t="s">
        <v>47</v>
      </c>
      <c r="D14" s="21" t="s">
        <v>15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 t="str">
        <f t="shared" si="0"/>
        <v/>
      </c>
      <c r="AE14" s="24" t="str">
        <f t="shared" si="1"/>
        <v/>
      </c>
    </row>
    <row r="15" spans="1:32" ht="13.5" thickBot="1">
      <c r="A15" s="18">
        <v>5</v>
      </c>
      <c r="B15" s="19">
        <v>1100</v>
      </c>
      <c r="C15" s="20" t="s">
        <v>48</v>
      </c>
      <c r="D15" s="21" t="s">
        <v>16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 t="str">
        <f t="shared" si="0"/>
        <v/>
      </c>
      <c r="AE15" s="24" t="str">
        <f t="shared" si="1"/>
        <v/>
      </c>
    </row>
    <row r="16" spans="1:32" ht="13.5" thickBot="1">
      <c r="A16" s="18">
        <v>6</v>
      </c>
      <c r="B16" s="19">
        <v>1105</v>
      </c>
      <c r="C16" s="20" t="s">
        <v>49</v>
      </c>
      <c r="D16" s="21" t="s">
        <v>17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 t="str">
        <f t="shared" si="0"/>
        <v/>
      </c>
      <c r="AE16" s="24" t="str">
        <f t="shared" si="1"/>
        <v/>
      </c>
    </row>
    <row r="17" spans="1:31" ht="13.5" thickBot="1">
      <c r="A17" s="18">
        <v>7</v>
      </c>
      <c r="B17" s="19">
        <v>1111</v>
      </c>
      <c r="C17" s="20" t="s">
        <v>50</v>
      </c>
      <c r="D17" s="21" t="s">
        <v>18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 t="str">
        <f t="shared" si="0"/>
        <v/>
      </c>
      <c r="AE17" s="24" t="str">
        <f t="shared" si="1"/>
        <v/>
      </c>
    </row>
    <row r="18" spans="1:31" ht="13.5" thickBot="1">
      <c r="A18" s="18">
        <v>8</v>
      </c>
      <c r="B18" s="19">
        <v>1112</v>
      </c>
      <c r="C18" s="20" t="s">
        <v>51</v>
      </c>
      <c r="D18" s="21" t="s">
        <v>19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tr">
        <f t="shared" si="0"/>
        <v/>
      </c>
      <c r="AE18" s="24" t="str">
        <f t="shared" si="1"/>
        <v/>
      </c>
    </row>
    <row r="19" spans="1:31" ht="13.5" thickBot="1">
      <c r="A19" s="18">
        <v>9</v>
      </c>
      <c r="B19" s="19">
        <v>1116</v>
      </c>
      <c r="C19" s="20" t="s">
        <v>52</v>
      </c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 t="str">
        <f t="shared" si="0"/>
        <v/>
      </c>
      <c r="AE19" s="24" t="str">
        <f t="shared" si="1"/>
        <v/>
      </c>
    </row>
    <row r="20" spans="1:31" ht="13.5" thickBot="1">
      <c r="A20" s="18">
        <v>10</v>
      </c>
      <c r="B20" s="19">
        <v>1117</v>
      </c>
      <c r="C20" s="37" t="s">
        <v>67</v>
      </c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 t="str">
        <f t="shared" si="0"/>
        <v/>
      </c>
      <c r="AE20" s="24" t="str">
        <f t="shared" si="1"/>
        <v/>
      </c>
    </row>
    <row r="21" spans="1:31" ht="13.5" thickBot="1">
      <c r="A21" s="18">
        <v>11</v>
      </c>
      <c r="B21" s="19">
        <v>1119</v>
      </c>
      <c r="C21" s="20" t="s">
        <v>53</v>
      </c>
      <c r="D21" s="21" t="s">
        <v>21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3" t="str">
        <f t="shared" si="0"/>
        <v/>
      </c>
      <c r="AE21" s="24" t="str">
        <f t="shared" si="1"/>
        <v/>
      </c>
    </row>
    <row r="22" spans="1:31" ht="13.5" thickBot="1">
      <c r="A22" s="18">
        <v>12</v>
      </c>
      <c r="B22" s="19">
        <v>1123</v>
      </c>
      <c r="C22" s="20" t="s">
        <v>54</v>
      </c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3" t="str">
        <f t="shared" si="0"/>
        <v/>
      </c>
      <c r="AE22" s="24" t="str">
        <f t="shared" si="1"/>
        <v/>
      </c>
    </row>
    <row r="23" spans="1:31" ht="13.5" thickBot="1">
      <c r="A23" s="18">
        <v>13</v>
      </c>
      <c r="B23" s="19">
        <v>1125</v>
      </c>
      <c r="C23" s="20" t="s">
        <v>55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3" t="str">
        <f t="shared" si="0"/>
        <v/>
      </c>
      <c r="AE23" s="24" t="str">
        <f t="shared" si="1"/>
        <v/>
      </c>
    </row>
    <row r="24" spans="1:31" ht="13.5" thickBot="1">
      <c r="A24" s="18">
        <v>14</v>
      </c>
      <c r="B24" s="19">
        <v>1129</v>
      </c>
      <c r="C24" s="20" t="s">
        <v>56</v>
      </c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3" t="str">
        <f t="shared" si="0"/>
        <v/>
      </c>
      <c r="AE24" s="24" t="str">
        <f t="shared" si="1"/>
        <v/>
      </c>
    </row>
    <row r="25" spans="1:31" ht="13.5" thickBot="1">
      <c r="A25" s="18">
        <v>15</v>
      </c>
      <c r="B25" s="19">
        <v>1130</v>
      </c>
      <c r="C25" s="20" t="s">
        <v>57</v>
      </c>
      <c r="D25" s="21" t="s">
        <v>22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3" t="str">
        <f>IF(AND(E25="",F25="",G25="",H25="",I25="",J25="",K25="",L25="",M25="",N25="",O25="",P25="",Q25="",R25="",S25="",T25="",U25="",V25="",W25="",X25="",Y25="",AA25="",AB25="",AC25=""),"",SUM(E25:AC25))</f>
        <v/>
      </c>
      <c r="AE25" s="24" t="str">
        <f t="shared" si="1"/>
        <v/>
      </c>
    </row>
    <row r="26" spans="1:31" ht="13.5" thickBot="1">
      <c r="A26" s="18">
        <v>16</v>
      </c>
      <c r="B26" s="19">
        <v>1134</v>
      </c>
      <c r="C26" s="20" t="s">
        <v>58</v>
      </c>
      <c r="D26" s="21" t="s">
        <v>23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 t="str">
        <f t="shared" si="0"/>
        <v/>
      </c>
      <c r="AE26" s="24" t="str">
        <f t="shared" si="1"/>
        <v/>
      </c>
    </row>
    <row r="27" spans="1:31" ht="13.5" thickBot="1">
      <c r="A27" s="18">
        <v>17</v>
      </c>
      <c r="B27" s="19">
        <v>1135</v>
      </c>
      <c r="C27" s="20" t="s">
        <v>59</v>
      </c>
      <c r="D27" s="21" t="s">
        <v>24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3" t="str">
        <f t="shared" si="0"/>
        <v/>
      </c>
      <c r="AE27" s="24" t="str">
        <f t="shared" si="1"/>
        <v/>
      </c>
    </row>
    <row r="28" spans="1:31" ht="13.5" thickBot="1">
      <c r="A28" s="18">
        <v>18</v>
      </c>
      <c r="B28" s="19">
        <v>1136</v>
      </c>
      <c r="C28" s="20" t="s">
        <v>60</v>
      </c>
      <c r="D28" s="21" t="s">
        <v>25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3" t="str">
        <f t="shared" si="0"/>
        <v/>
      </c>
      <c r="AE28" s="24" t="str">
        <f t="shared" si="1"/>
        <v/>
      </c>
    </row>
    <row r="29" spans="1:31" ht="13.5" thickBot="1">
      <c r="A29" s="18">
        <v>19</v>
      </c>
      <c r="B29" s="19">
        <v>1142</v>
      </c>
      <c r="C29" s="20" t="s">
        <v>61</v>
      </c>
      <c r="D29" s="21" t="s">
        <v>26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3" t="str">
        <f t="shared" si="0"/>
        <v/>
      </c>
      <c r="AE29" s="24" t="str">
        <f t="shared" si="1"/>
        <v/>
      </c>
    </row>
    <row r="30" spans="1:31" ht="13.5" thickBot="1">
      <c r="A30" s="18">
        <v>20</v>
      </c>
      <c r="B30" s="19">
        <v>1147</v>
      </c>
      <c r="C30" s="20" t="s">
        <v>62</v>
      </c>
      <c r="D30" s="21" t="s">
        <v>27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3" t="str">
        <f t="shared" si="0"/>
        <v/>
      </c>
      <c r="AE30" s="24" t="str">
        <f t="shared" si="1"/>
        <v/>
      </c>
    </row>
    <row r="31" spans="1:31" ht="13.5" thickBot="1">
      <c r="A31" s="18">
        <v>21</v>
      </c>
      <c r="B31" s="19">
        <v>1149</v>
      </c>
      <c r="C31" s="20" t="s">
        <v>63</v>
      </c>
      <c r="D31" s="21" t="s">
        <v>28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3" t="str">
        <f t="shared" si="0"/>
        <v/>
      </c>
      <c r="AE31" s="24" t="str">
        <f t="shared" si="1"/>
        <v/>
      </c>
    </row>
    <row r="32" spans="1:31" ht="13.5" thickBot="1">
      <c r="A32" s="18">
        <v>22</v>
      </c>
      <c r="B32" s="19">
        <v>1154</v>
      </c>
      <c r="C32" s="20" t="s">
        <v>64</v>
      </c>
      <c r="D32" s="21" t="s">
        <v>29</v>
      </c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3" t="str">
        <f t="shared" si="0"/>
        <v/>
      </c>
      <c r="AE32" s="24" t="str">
        <f t="shared" si="1"/>
        <v/>
      </c>
    </row>
    <row r="33" spans="1:31" ht="13.5" thickBot="1">
      <c r="A33" s="18">
        <v>23</v>
      </c>
      <c r="B33" s="19">
        <v>1155</v>
      </c>
      <c r="C33" s="20" t="s">
        <v>65</v>
      </c>
      <c r="D33" s="21" t="s">
        <v>30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3" t="str">
        <f t="shared" si="0"/>
        <v/>
      </c>
      <c r="AE33" s="24" t="str">
        <f t="shared" si="1"/>
        <v/>
      </c>
    </row>
    <row r="34" spans="1:31" ht="13.5" thickBot="1">
      <c r="A34" s="18">
        <v>24</v>
      </c>
      <c r="B34" s="19">
        <v>1165</v>
      </c>
      <c r="C34" s="20" t="s">
        <v>66</v>
      </c>
      <c r="D34" s="21" t="s">
        <v>31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3" t="str">
        <f t="shared" si="0"/>
        <v/>
      </c>
      <c r="AE34" s="24" t="str">
        <f t="shared" si="1"/>
        <v/>
      </c>
    </row>
    <row r="35" spans="1:31" ht="13.5" thickBot="1">
      <c r="A35" s="18">
        <v>25</v>
      </c>
      <c r="B35" s="19"/>
      <c r="C35" s="25"/>
      <c r="D35" s="21" t="s">
        <v>32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3" t="str">
        <f t="shared" si="0"/>
        <v/>
      </c>
      <c r="AE35" s="24" t="str">
        <f t="shared" si="1"/>
        <v/>
      </c>
    </row>
    <row r="36" spans="1:31" ht="13.5" thickBot="1">
      <c r="A36" s="18">
        <v>26</v>
      </c>
      <c r="B36" s="19"/>
      <c r="C36" s="25"/>
      <c r="D36" s="21" t="s">
        <v>33</v>
      </c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3" t="str">
        <f t="shared" si="0"/>
        <v/>
      </c>
      <c r="AE36" s="24" t="str">
        <f t="shared" si="1"/>
        <v/>
      </c>
    </row>
    <row r="37" spans="1:31" ht="13.5" thickBot="1">
      <c r="A37" s="18">
        <v>27</v>
      </c>
      <c r="B37" s="19"/>
      <c r="C37" s="25"/>
      <c r="D37" s="21" t="s">
        <v>34</v>
      </c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 t="str">
        <f t="shared" si="0"/>
        <v/>
      </c>
      <c r="AE37" s="24" t="str">
        <f t="shared" si="1"/>
        <v/>
      </c>
    </row>
    <row r="38" spans="1:31" ht="13.5" thickBot="1">
      <c r="A38" s="18">
        <v>28</v>
      </c>
      <c r="B38" s="19"/>
      <c r="C38" s="25"/>
      <c r="D38" s="21" t="s">
        <v>19</v>
      </c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3" t="str">
        <f t="shared" si="0"/>
        <v/>
      </c>
      <c r="AE38" s="24" t="str">
        <f t="shared" si="1"/>
        <v/>
      </c>
    </row>
    <row r="39" spans="1:31" ht="13.5" thickBot="1">
      <c r="A39" s="18">
        <v>29</v>
      </c>
      <c r="B39" s="19"/>
      <c r="C39" s="25"/>
      <c r="D39" s="21" t="s">
        <v>35</v>
      </c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3" t="str">
        <f t="shared" si="0"/>
        <v/>
      </c>
      <c r="AE39" s="24" t="str">
        <f t="shared" si="1"/>
        <v/>
      </c>
    </row>
    <row r="40" spans="1:31" ht="13.5" thickBot="1">
      <c r="A40" s="75" t="s">
        <v>6</v>
      </c>
      <c r="B40" s="75"/>
      <c r="C40" s="75"/>
      <c r="D40" s="75"/>
      <c r="E40" s="26" t="s">
        <v>7</v>
      </c>
      <c r="F40" s="27" t="s">
        <v>7</v>
      </c>
      <c r="G40" s="27" t="s">
        <v>7</v>
      </c>
      <c r="H40" s="27" t="s">
        <v>7</v>
      </c>
      <c r="I40" s="27" t="s">
        <v>7</v>
      </c>
      <c r="J40" s="27" t="s">
        <v>7</v>
      </c>
      <c r="K40" s="27" t="s">
        <v>7</v>
      </c>
      <c r="L40" s="27" t="s">
        <v>7</v>
      </c>
      <c r="M40" s="27" t="s">
        <v>7</v>
      </c>
      <c r="N40" s="27" t="s">
        <v>7</v>
      </c>
      <c r="O40" s="27" t="s">
        <v>7</v>
      </c>
      <c r="P40" s="27" t="s">
        <v>7</v>
      </c>
      <c r="Q40" s="27" t="s">
        <v>7</v>
      </c>
      <c r="R40" s="27" t="s">
        <v>7</v>
      </c>
      <c r="S40" s="27" t="s">
        <v>7</v>
      </c>
      <c r="T40" s="27" t="s">
        <v>7</v>
      </c>
      <c r="U40" s="27" t="s">
        <v>7</v>
      </c>
      <c r="V40" s="27" t="s">
        <v>7</v>
      </c>
      <c r="W40" s="27" t="s">
        <v>7</v>
      </c>
      <c r="X40" s="27" t="s">
        <v>7</v>
      </c>
      <c r="Y40" s="27" t="s">
        <v>7</v>
      </c>
      <c r="Z40" s="27" t="s">
        <v>7</v>
      </c>
      <c r="AA40" s="27" t="s">
        <v>7</v>
      </c>
      <c r="AB40" s="27" t="s">
        <v>7</v>
      </c>
      <c r="AC40" s="27" t="s">
        <v>7</v>
      </c>
      <c r="AD40" s="28"/>
      <c r="AE40" s="29" t="s">
        <v>8</v>
      </c>
    </row>
    <row r="41" spans="1:31" ht="13.5" thickBot="1">
      <c r="A41" s="76" t="s">
        <v>9</v>
      </c>
      <c r="B41" s="76"/>
      <c r="C41" s="76"/>
      <c r="D41" s="76"/>
      <c r="E41" s="30">
        <f t="shared" ref="E41:AC41" si="2">AVERAGE(E11:E39)*100/E10</f>
        <v>66.666666666666671</v>
      </c>
      <c r="F41" s="30">
        <f t="shared" si="2"/>
        <v>66.666666666666671</v>
      </c>
      <c r="G41" s="30">
        <f t="shared" si="2"/>
        <v>66.666666666666671</v>
      </c>
      <c r="H41" s="30">
        <f t="shared" si="2"/>
        <v>66.666666666666671</v>
      </c>
      <c r="I41" s="30">
        <f t="shared" si="2"/>
        <v>66.666666666666671</v>
      </c>
      <c r="J41" s="30">
        <f t="shared" si="2"/>
        <v>66.666666666666671</v>
      </c>
      <c r="K41" s="30" t="e">
        <f t="shared" si="2"/>
        <v>#DIV/0!</v>
      </c>
      <c r="L41" s="30" t="e">
        <f t="shared" si="2"/>
        <v>#DIV/0!</v>
      </c>
      <c r="M41" s="30" t="e">
        <f t="shared" si="2"/>
        <v>#DIV/0!</v>
      </c>
      <c r="N41" s="30" t="e">
        <f t="shared" si="2"/>
        <v>#DIV/0!</v>
      </c>
      <c r="O41" s="30" t="e">
        <f t="shared" si="2"/>
        <v>#DIV/0!</v>
      </c>
      <c r="P41" s="30" t="e">
        <f t="shared" si="2"/>
        <v>#DIV/0!</v>
      </c>
      <c r="Q41" s="30" t="e">
        <f t="shared" si="2"/>
        <v>#DIV/0!</v>
      </c>
      <c r="R41" s="30" t="e">
        <f t="shared" si="2"/>
        <v>#DIV/0!</v>
      </c>
      <c r="S41" s="30" t="e">
        <f t="shared" si="2"/>
        <v>#DIV/0!</v>
      </c>
      <c r="T41" s="30" t="e">
        <f t="shared" si="2"/>
        <v>#DIV/0!</v>
      </c>
      <c r="U41" s="30" t="e">
        <f t="shared" si="2"/>
        <v>#DIV/0!</v>
      </c>
      <c r="V41" s="30" t="e">
        <f t="shared" si="2"/>
        <v>#DIV/0!</v>
      </c>
      <c r="W41" s="30" t="e">
        <f t="shared" si="2"/>
        <v>#DIV/0!</v>
      </c>
      <c r="X41" s="30" t="e">
        <f t="shared" si="2"/>
        <v>#DIV/0!</v>
      </c>
      <c r="Y41" s="30" t="e">
        <f t="shared" si="2"/>
        <v>#DIV/0!</v>
      </c>
      <c r="Z41" s="30" t="e">
        <f t="shared" si="2"/>
        <v>#DIV/0!</v>
      </c>
      <c r="AA41" s="30" t="e">
        <f t="shared" si="2"/>
        <v>#DIV/0!</v>
      </c>
      <c r="AB41" s="30" t="e">
        <f t="shared" si="2"/>
        <v>#DIV/0!</v>
      </c>
      <c r="AC41" s="30" t="e">
        <f t="shared" si="2"/>
        <v>#DIV/0!</v>
      </c>
      <c r="AD41" s="31">
        <f>AVERAGE(AD11:AD39)</f>
        <v>12</v>
      </c>
      <c r="AE41" s="24" t="str">
        <f>IF(AD41&gt;49,"BAŞARILI","BAŞARISIZ")</f>
        <v>BAŞARISIZ</v>
      </c>
    </row>
    <row r="42" spans="1:31" ht="12.75" customHeight="1">
      <c r="A42" s="83" t="s">
        <v>10</v>
      </c>
      <c r="B42" s="83"/>
      <c r="C42" s="83"/>
      <c r="D42" s="83"/>
      <c r="E42" s="87" t="s">
        <v>11</v>
      </c>
      <c r="F42" s="87"/>
      <c r="G42" s="87"/>
      <c r="H42" s="87"/>
      <c r="I42" s="87"/>
      <c r="J42" s="87"/>
      <c r="K42" s="87"/>
      <c r="L42" s="87"/>
      <c r="M42" s="87"/>
      <c r="N42" s="87"/>
      <c r="O42" s="83" t="s">
        <v>12</v>
      </c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</row>
    <row r="43" spans="1:31" ht="21" customHeight="1">
      <c r="A43" s="80">
        <f>COUNTIF(AE11:AE39,"BAŞARILI")</f>
        <v>0</v>
      </c>
      <c r="B43" s="81"/>
      <c r="C43" s="81"/>
      <c r="D43" s="32"/>
      <c r="E43" s="80">
        <f>COUNTIF(AE11:AE39,"BAŞARISIZ")</f>
        <v>1</v>
      </c>
      <c r="F43" s="81"/>
      <c r="G43" s="81"/>
      <c r="H43" s="81"/>
      <c r="I43" s="81"/>
      <c r="J43" s="81"/>
      <c r="K43" s="81"/>
      <c r="L43" s="81"/>
      <c r="M43" s="81"/>
      <c r="N43" s="82"/>
      <c r="O43" s="84">
        <f>A43/(A43+E43)*100</f>
        <v>0</v>
      </c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6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58" spans="33:55"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</row>
    <row r="59" spans="33:55"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</row>
    <row r="60" spans="33:55"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</row>
    <row r="61" spans="33:55"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</row>
    <row r="62" spans="33:55"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</row>
    <row r="63" spans="33:55"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</row>
    <row r="64" spans="33:55"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</row>
    <row r="65" spans="33:55"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</row>
    <row r="66" spans="33:55"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</row>
    <row r="92" spans="5:30">
      <c r="E92" s="34">
        <f t="shared" ref="E92:N92" si="3">E41</f>
        <v>66.666666666666671</v>
      </c>
      <c r="F92" s="34">
        <f t="shared" si="3"/>
        <v>66.666666666666671</v>
      </c>
      <c r="G92" s="34">
        <f t="shared" si="3"/>
        <v>66.666666666666671</v>
      </c>
      <c r="H92" s="34">
        <f t="shared" si="3"/>
        <v>66.666666666666671</v>
      </c>
      <c r="I92" s="34">
        <f t="shared" si="3"/>
        <v>66.666666666666671</v>
      </c>
      <c r="J92" s="34">
        <f t="shared" si="3"/>
        <v>66.666666666666671</v>
      </c>
      <c r="K92" s="34" t="e">
        <f t="shared" si="3"/>
        <v>#DIV/0!</v>
      </c>
      <c r="L92" s="34" t="e">
        <f t="shared" si="3"/>
        <v>#DIV/0!</v>
      </c>
      <c r="M92" s="34" t="e">
        <f t="shared" si="3"/>
        <v>#DIV/0!</v>
      </c>
      <c r="N92" s="34" t="e">
        <f t="shared" si="3"/>
        <v>#DIV/0!</v>
      </c>
      <c r="O92" s="34" t="e">
        <f t="shared" ref="O92:AD92" si="4">O41</f>
        <v>#DIV/0!</v>
      </c>
      <c r="P92" s="34" t="e">
        <f t="shared" si="4"/>
        <v>#DIV/0!</v>
      </c>
      <c r="Q92" s="34" t="e">
        <f t="shared" si="4"/>
        <v>#DIV/0!</v>
      </c>
      <c r="R92" s="34" t="e">
        <f t="shared" si="4"/>
        <v>#DIV/0!</v>
      </c>
      <c r="S92" s="34" t="e">
        <f t="shared" si="4"/>
        <v>#DIV/0!</v>
      </c>
      <c r="T92" s="34" t="e">
        <f t="shared" si="4"/>
        <v>#DIV/0!</v>
      </c>
      <c r="U92" s="34" t="e">
        <f t="shared" si="4"/>
        <v>#DIV/0!</v>
      </c>
      <c r="V92" s="34" t="e">
        <f t="shared" si="4"/>
        <v>#DIV/0!</v>
      </c>
      <c r="W92" s="34" t="e">
        <f t="shared" si="4"/>
        <v>#DIV/0!</v>
      </c>
      <c r="X92" s="34"/>
      <c r="Y92" s="34"/>
      <c r="Z92" s="34"/>
      <c r="AA92" s="34"/>
      <c r="AB92" s="34"/>
      <c r="AC92" s="34"/>
      <c r="AD92" s="34">
        <f t="shared" si="4"/>
        <v>12</v>
      </c>
    </row>
    <row r="93" spans="5:30">
      <c r="E93" s="34">
        <v>1</v>
      </c>
      <c r="F93" s="34">
        <v>2</v>
      </c>
      <c r="G93" s="34">
        <v>3</v>
      </c>
      <c r="H93" s="34">
        <v>4</v>
      </c>
      <c r="I93" s="34">
        <v>5</v>
      </c>
      <c r="J93" s="34">
        <v>6</v>
      </c>
      <c r="K93" s="34">
        <v>7</v>
      </c>
      <c r="L93" s="34">
        <v>8</v>
      </c>
      <c r="M93" s="34">
        <v>9</v>
      </c>
      <c r="N93" s="34">
        <v>10</v>
      </c>
      <c r="O93" s="34">
        <v>11</v>
      </c>
      <c r="P93" s="34">
        <v>12</v>
      </c>
      <c r="Q93" s="34">
        <v>13</v>
      </c>
      <c r="R93" s="34">
        <v>14</v>
      </c>
      <c r="S93" s="34">
        <v>15</v>
      </c>
      <c r="T93" s="34">
        <v>16</v>
      </c>
      <c r="U93" s="34">
        <v>17</v>
      </c>
      <c r="V93" s="34">
        <v>18</v>
      </c>
      <c r="W93" s="34">
        <v>19</v>
      </c>
      <c r="X93" s="34"/>
      <c r="Y93" s="34"/>
      <c r="Z93" s="34"/>
      <c r="AA93" s="34"/>
      <c r="AB93" s="34"/>
      <c r="AC93" s="34"/>
      <c r="AD93" s="34" t="s">
        <v>13</v>
      </c>
    </row>
  </sheetData>
  <sheetProtection pivotTables="0"/>
  <mergeCells count="51">
    <mergeCell ref="A1:B1"/>
    <mergeCell ref="A4:B4"/>
    <mergeCell ref="C1:AE1"/>
    <mergeCell ref="C3:M3"/>
    <mergeCell ref="C4:M4"/>
    <mergeCell ref="P2:U2"/>
    <mergeCell ref="P3:U3"/>
    <mergeCell ref="P4:U4"/>
    <mergeCell ref="V2:AC2"/>
    <mergeCell ref="V3:AC3"/>
    <mergeCell ref="V4:AC4"/>
    <mergeCell ref="A2:B2"/>
    <mergeCell ref="A3:B3"/>
    <mergeCell ref="C2:M2"/>
    <mergeCell ref="E7:E8"/>
    <mergeCell ref="G7:G8"/>
    <mergeCell ref="F7:F8"/>
    <mergeCell ref="E6:AC6"/>
    <mergeCell ref="C7:D8"/>
    <mergeCell ref="S7:S8"/>
    <mergeCell ref="H7:H8"/>
    <mergeCell ref="L7:L8"/>
    <mergeCell ref="M7:M8"/>
    <mergeCell ref="R7:R8"/>
    <mergeCell ref="I7:I8"/>
    <mergeCell ref="J7:J8"/>
    <mergeCell ref="T7:T8"/>
    <mergeCell ref="P7:P8"/>
    <mergeCell ref="K7:K8"/>
    <mergeCell ref="A43:C43"/>
    <mergeCell ref="E43:N43"/>
    <mergeCell ref="A42:D42"/>
    <mergeCell ref="O43:AE43"/>
    <mergeCell ref="E42:N42"/>
    <mergeCell ref="O42:AE42"/>
    <mergeCell ref="A40:D40"/>
    <mergeCell ref="A41:D41"/>
    <mergeCell ref="AE7:AE8"/>
    <mergeCell ref="U7:U8"/>
    <mergeCell ref="V7:V8"/>
    <mergeCell ref="W7:W8"/>
    <mergeCell ref="AD7:AD8"/>
    <mergeCell ref="Y7:Y8"/>
    <mergeCell ref="AB7:AB8"/>
    <mergeCell ref="AC7:AC8"/>
    <mergeCell ref="X7:X8"/>
    <mergeCell ref="Q7:Q8"/>
    <mergeCell ref="N7:N8"/>
    <mergeCell ref="O7:O8"/>
    <mergeCell ref="Z7:Z8"/>
    <mergeCell ref="AA7:AA8"/>
  </mergeCells>
  <phoneticPr fontId="0" type="noConversion"/>
  <conditionalFormatting sqref="AE11:AE41">
    <cfRule type="cellIs" dxfId="3" priority="1" stopIfTrue="1" operator="equal">
      <formula>"BAŞARILI"</formula>
    </cfRule>
    <cfRule type="cellIs" dxfId="2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52" firstPageNumber="0" orientation="portrait" r:id="rId1"/>
  <headerFooter alignWithMargins="0">
    <oddFooter>&amp;C&amp;F</oddFooter>
  </headerFooter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84"/>
  <sheetViews>
    <sheetView tabSelected="1" view="pageBreakPreview" zoomScale="60" workbookViewId="0">
      <selection activeCell="O25" sqref="O25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5" width="6.28515625" style="1" customWidth="1"/>
    <col min="6" max="6" width="6.7109375" style="1" customWidth="1"/>
    <col min="7" max="8" width="6.5703125" style="1" customWidth="1"/>
    <col min="9" max="10" width="6.42578125" style="1" customWidth="1"/>
    <col min="11" max="11" width="7.28515625" style="1" customWidth="1"/>
    <col min="12" max="12" width="8.5703125" style="1" customWidth="1"/>
    <col min="13" max="13" width="6.140625" style="1" customWidth="1"/>
    <col min="14" max="14" width="6.28515625" style="1" customWidth="1"/>
    <col min="15" max="15" width="7.7109375" style="1" customWidth="1"/>
    <col min="16" max="16" width="5" style="1" customWidth="1"/>
    <col min="17" max="17" width="5.28515625" style="1" customWidth="1"/>
    <col min="18" max="18" width="5.85546875" style="1" customWidth="1"/>
    <col min="19" max="19" width="6.140625" style="1" customWidth="1"/>
    <col min="20" max="20" width="3.7109375" style="1" customWidth="1"/>
    <col min="21" max="21" width="5.5703125" style="1" customWidth="1"/>
    <col min="22" max="23" width="5.140625" style="1" customWidth="1"/>
    <col min="24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90"/>
      <c r="B1" s="90"/>
      <c r="C1" s="92" t="s">
        <v>36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2">
      <c r="A2" s="91" t="s">
        <v>37</v>
      </c>
      <c r="B2" s="91"/>
      <c r="C2" s="94" t="s">
        <v>75</v>
      </c>
      <c r="D2" s="94"/>
      <c r="E2" s="94"/>
      <c r="F2" s="94"/>
      <c r="G2" s="94"/>
      <c r="H2" s="94"/>
      <c r="I2" s="94"/>
      <c r="J2" s="94"/>
      <c r="K2" s="94"/>
      <c r="L2" s="94"/>
      <c r="M2" s="94"/>
      <c r="N2" s="2"/>
      <c r="O2" s="2"/>
      <c r="P2" s="91" t="s">
        <v>42</v>
      </c>
      <c r="Q2" s="91"/>
      <c r="R2" s="91"/>
      <c r="S2" s="91"/>
      <c r="T2" s="91"/>
      <c r="U2" s="91"/>
      <c r="V2" s="94" t="s">
        <v>74</v>
      </c>
      <c r="W2" s="94"/>
      <c r="X2" s="94"/>
      <c r="Y2" s="94"/>
      <c r="Z2" s="94"/>
      <c r="AA2" s="94"/>
      <c r="AB2" s="94"/>
      <c r="AC2" s="94"/>
      <c r="AD2" s="2"/>
      <c r="AE2" s="2"/>
    </row>
    <row r="3" spans="1:32">
      <c r="A3" s="91" t="s">
        <v>39</v>
      </c>
      <c r="B3" s="91"/>
      <c r="C3" s="93" t="s">
        <v>76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35"/>
      <c r="O3" s="35"/>
      <c r="P3" s="91" t="s">
        <v>41</v>
      </c>
      <c r="Q3" s="91"/>
      <c r="R3" s="91"/>
      <c r="S3" s="91"/>
      <c r="T3" s="91"/>
      <c r="U3" s="91"/>
      <c r="V3" s="94"/>
      <c r="W3" s="94"/>
      <c r="X3" s="94"/>
      <c r="Y3" s="94"/>
      <c r="Z3" s="94"/>
      <c r="AA3" s="94"/>
      <c r="AB3" s="94"/>
      <c r="AC3" s="94"/>
      <c r="AD3" s="35"/>
      <c r="AE3" s="35"/>
    </row>
    <row r="4" spans="1:32">
      <c r="A4" s="91" t="s">
        <v>40</v>
      </c>
      <c r="B4" s="91"/>
      <c r="C4" s="94" t="s">
        <v>77</v>
      </c>
      <c r="D4" s="94"/>
      <c r="E4" s="94"/>
      <c r="F4" s="94"/>
      <c r="G4" s="94"/>
      <c r="H4" s="94"/>
      <c r="I4" s="94"/>
      <c r="J4" s="94"/>
      <c r="K4" s="94"/>
      <c r="L4" s="94"/>
      <c r="M4" s="94"/>
      <c r="N4" s="2"/>
      <c r="O4" s="2"/>
      <c r="P4" s="91" t="s">
        <v>43</v>
      </c>
      <c r="Q4" s="91"/>
      <c r="R4" s="91"/>
      <c r="S4" s="91"/>
      <c r="T4" s="91"/>
      <c r="U4" s="91"/>
      <c r="V4" s="95">
        <v>44643</v>
      </c>
      <c r="W4" s="95"/>
      <c r="X4" s="95"/>
      <c r="Y4" s="95"/>
      <c r="Z4" s="95"/>
      <c r="AA4" s="95"/>
      <c r="AB4" s="95"/>
      <c r="AC4" s="95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88" t="s">
        <v>0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4"/>
      <c r="AE6" s="4"/>
    </row>
    <row r="7" spans="1:32" ht="12.75" customHeight="1">
      <c r="A7" s="107" t="s">
        <v>1</v>
      </c>
      <c r="B7" s="107" t="s">
        <v>2</v>
      </c>
      <c r="C7" s="110" t="s">
        <v>3</v>
      </c>
      <c r="D7" s="111"/>
      <c r="E7" s="114">
        <v>1</v>
      </c>
      <c r="F7" s="114">
        <v>2</v>
      </c>
      <c r="G7" s="114">
        <v>3</v>
      </c>
      <c r="H7" s="114">
        <v>4</v>
      </c>
      <c r="I7" s="114">
        <v>5</v>
      </c>
      <c r="J7" s="114">
        <v>6</v>
      </c>
      <c r="K7" s="114">
        <v>7</v>
      </c>
      <c r="L7" s="114">
        <v>8</v>
      </c>
      <c r="M7" s="114">
        <v>9</v>
      </c>
      <c r="N7" s="114">
        <v>10</v>
      </c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8" t="s">
        <v>14</v>
      </c>
      <c r="AE7" s="100" t="s">
        <v>4</v>
      </c>
    </row>
    <row r="8" spans="1:32">
      <c r="A8" s="108"/>
      <c r="B8" s="108"/>
      <c r="C8" s="112"/>
      <c r="D8" s="113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9"/>
      <c r="AE8" s="101"/>
    </row>
    <row r="9" spans="1:32" ht="190.5" customHeight="1">
      <c r="A9" s="108"/>
      <c r="B9" s="108"/>
      <c r="C9" s="39" t="s">
        <v>68</v>
      </c>
      <c r="D9" s="39"/>
      <c r="E9" s="72" t="s">
        <v>78</v>
      </c>
      <c r="F9" s="73" t="s">
        <v>79</v>
      </c>
      <c r="G9" s="74" t="s">
        <v>80</v>
      </c>
      <c r="H9" s="74" t="s">
        <v>80</v>
      </c>
      <c r="I9" s="74" t="s">
        <v>81</v>
      </c>
      <c r="J9" s="74" t="s">
        <v>81</v>
      </c>
      <c r="K9" s="74" t="s">
        <v>83</v>
      </c>
      <c r="L9" s="73" t="s">
        <v>82</v>
      </c>
      <c r="M9" s="47" t="s">
        <v>84</v>
      </c>
      <c r="N9" s="47" t="s">
        <v>85</v>
      </c>
      <c r="O9" s="53"/>
      <c r="P9" s="53"/>
      <c r="Q9" s="53"/>
      <c r="R9" s="52"/>
      <c r="S9" s="54"/>
      <c r="T9" s="55"/>
      <c r="U9" s="56"/>
      <c r="V9" s="54"/>
      <c r="W9" s="54"/>
      <c r="X9" s="44"/>
      <c r="Y9" s="44"/>
      <c r="Z9" s="44"/>
      <c r="AA9" s="44"/>
      <c r="AB9" s="44"/>
      <c r="AC9" s="44"/>
      <c r="AD9" s="41"/>
      <c r="AE9" s="40"/>
    </row>
    <row r="10" spans="1:32" ht="25.5" customHeight="1" thickBot="1">
      <c r="A10" s="109"/>
      <c r="B10" s="109"/>
      <c r="C10" s="5" t="s">
        <v>5</v>
      </c>
      <c r="D10" s="36"/>
      <c r="E10" s="57">
        <v>10</v>
      </c>
      <c r="F10" s="57">
        <v>10</v>
      </c>
      <c r="G10" s="57">
        <v>10</v>
      </c>
      <c r="H10" s="57">
        <v>10</v>
      </c>
      <c r="I10" s="57">
        <v>8</v>
      </c>
      <c r="J10" s="57">
        <v>8</v>
      </c>
      <c r="K10" s="57">
        <v>10</v>
      </c>
      <c r="L10" s="57">
        <v>8</v>
      </c>
      <c r="M10" s="57">
        <v>10</v>
      </c>
      <c r="N10" s="57">
        <v>16</v>
      </c>
      <c r="O10" s="7"/>
      <c r="P10" s="8"/>
      <c r="Q10" s="7"/>
      <c r="R10" s="8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63">
        <f>SUM(E10:AC10)</f>
        <v>100</v>
      </c>
      <c r="AE10" s="64"/>
    </row>
    <row r="11" spans="1:32" ht="19.5" customHeight="1" thickBot="1">
      <c r="A11" s="11">
        <v>1</v>
      </c>
      <c r="B11" s="49"/>
      <c r="C11" s="50"/>
      <c r="D11" s="45"/>
      <c r="E11" s="58">
        <v>10</v>
      </c>
      <c r="F11" s="58">
        <v>10</v>
      </c>
      <c r="G11" s="58">
        <v>7</v>
      </c>
      <c r="H11" s="58">
        <v>10</v>
      </c>
      <c r="I11" s="58">
        <v>8</v>
      </c>
      <c r="J11" s="58">
        <v>8</v>
      </c>
      <c r="K11" s="58">
        <v>10</v>
      </c>
      <c r="L11" s="58">
        <v>8</v>
      </c>
      <c r="M11" s="58">
        <v>10</v>
      </c>
      <c r="N11" s="58">
        <v>16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65">
        <f t="shared" ref="AD11:AD24" si="0">IF(AND(E11="",F11="",G11="",H11="",I11="",J11="",K11="",L11="",M11="",N11="",O11="",P11="",Q11="",R11="",S11="",T11="",U11="",V11="",W11="",X11="",Y11="",AA11="",AB11="",AC11=""),"",SUM(E11:AC11))</f>
        <v>97</v>
      </c>
      <c r="AE11" s="66" t="str">
        <f>IF(AD11="","",IF(AD11&gt;44,"BAŞARILI","BAŞARISIZ"))</f>
        <v>BAŞARILI</v>
      </c>
      <c r="AF11" s="1" t="s">
        <v>38</v>
      </c>
    </row>
    <row r="12" spans="1:32" ht="19.5" customHeight="1" thickBot="1">
      <c r="A12" s="11">
        <v>2</v>
      </c>
      <c r="B12" s="49"/>
      <c r="C12" s="51"/>
      <c r="D12" s="45"/>
      <c r="E12" s="58">
        <v>10</v>
      </c>
      <c r="F12" s="58">
        <v>10</v>
      </c>
      <c r="G12" s="58">
        <v>10</v>
      </c>
      <c r="H12" s="58">
        <v>10</v>
      </c>
      <c r="I12" s="58">
        <v>8</v>
      </c>
      <c r="J12" s="58">
        <v>8</v>
      </c>
      <c r="K12" s="58">
        <v>10</v>
      </c>
      <c r="L12" s="58">
        <v>8</v>
      </c>
      <c r="M12" s="58">
        <v>0</v>
      </c>
      <c r="N12" s="58">
        <v>16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65">
        <f t="shared" si="0"/>
        <v>90</v>
      </c>
      <c r="AE12" s="66" t="str">
        <f>IF(AD12="","",IF(AD12&gt;44,"BAŞARILI","BAŞARISIZ"))</f>
        <v>BAŞARILI</v>
      </c>
    </row>
    <row r="13" spans="1:32" ht="22.5" customHeight="1" thickBot="1">
      <c r="A13" s="18">
        <v>3</v>
      </c>
      <c r="B13" s="49"/>
      <c r="C13" s="51"/>
      <c r="D13" s="21"/>
      <c r="E13" s="59">
        <v>10</v>
      </c>
      <c r="F13" s="59">
        <v>10</v>
      </c>
      <c r="G13" s="59">
        <v>10</v>
      </c>
      <c r="H13" s="59">
        <v>10</v>
      </c>
      <c r="I13" s="59">
        <v>8</v>
      </c>
      <c r="J13" s="59">
        <v>8</v>
      </c>
      <c r="K13" s="59">
        <v>10</v>
      </c>
      <c r="L13" s="59">
        <v>8</v>
      </c>
      <c r="M13" s="59">
        <v>10</v>
      </c>
      <c r="N13" s="59">
        <v>16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67">
        <f t="shared" si="0"/>
        <v>100</v>
      </c>
      <c r="AE13" s="66" t="str">
        <f t="shared" ref="AE13:AE30" si="1">IF(AD13="","",IF(AD13&gt;44,"BAŞARILI","BAŞARISIZ"))</f>
        <v>BAŞARILI</v>
      </c>
    </row>
    <row r="14" spans="1:32" ht="21" customHeight="1" thickBot="1">
      <c r="A14" s="18">
        <v>4</v>
      </c>
      <c r="B14" s="49"/>
      <c r="C14" s="51"/>
      <c r="D14" s="21"/>
      <c r="E14" s="59">
        <v>6</v>
      </c>
      <c r="F14" s="59">
        <v>10</v>
      </c>
      <c r="G14" s="59">
        <v>7</v>
      </c>
      <c r="H14" s="59">
        <v>10</v>
      </c>
      <c r="I14" s="59">
        <v>0</v>
      </c>
      <c r="J14" s="59">
        <v>0</v>
      </c>
      <c r="K14" s="59">
        <v>10</v>
      </c>
      <c r="L14" s="59">
        <v>6</v>
      </c>
      <c r="M14" s="59">
        <v>10</v>
      </c>
      <c r="N14" s="59">
        <v>8</v>
      </c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67">
        <f t="shared" si="0"/>
        <v>67</v>
      </c>
      <c r="AE14" s="66" t="str">
        <f t="shared" si="1"/>
        <v>BAŞARILI</v>
      </c>
    </row>
    <row r="15" spans="1:32" ht="19.5" customHeight="1" thickBot="1">
      <c r="A15" s="18">
        <v>5</v>
      </c>
      <c r="B15" s="49"/>
      <c r="C15" s="51"/>
      <c r="D15" s="21" t="s">
        <v>15</v>
      </c>
      <c r="E15" s="59">
        <v>10</v>
      </c>
      <c r="F15" s="59">
        <v>5</v>
      </c>
      <c r="G15" s="59">
        <v>10</v>
      </c>
      <c r="H15" s="59">
        <v>7</v>
      </c>
      <c r="I15" s="59">
        <v>8</v>
      </c>
      <c r="J15" s="59">
        <v>8</v>
      </c>
      <c r="K15" s="59">
        <v>10</v>
      </c>
      <c r="L15" s="59">
        <v>8</v>
      </c>
      <c r="M15" s="59">
        <v>10</v>
      </c>
      <c r="N15" s="59">
        <v>16</v>
      </c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67">
        <f t="shared" si="0"/>
        <v>92</v>
      </c>
      <c r="AE15" s="66" t="str">
        <f t="shared" si="1"/>
        <v>BAŞARILI</v>
      </c>
    </row>
    <row r="16" spans="1:32" ht="21.75" customHeight="1" thickBot="1">
      <c r="A16" s="18">
        <v>6</v>
      </c>
      <c r="B16" s="49"/>
      <c r="C16" s="51"/>
      <c r="D16" s="21" t="s">
        <v>16</v>
      </c>
      <c r="E16" s="59">
        <v>10</v>
      </c>
      <c r="F16" s="59">
        <v>10</v>
      </c>
      <c r="G16" s="59">
        <v>10</v>
      </c>
      <c r="H16" s="59">
        <v>2</v>
      </c>
      <c r="I16" s="59">
        <v>0</v>
      </c>
      <c r="J16" s="59">
        <v>0</v>
      </c>
      <c r="K16" s="59">
        <v>10</v>
      </c>
      <c r="L16" s="59">
        <v>8</v>
      </c>
      <c r="M16" s="59">
        <v>0</v>
      </c>
      <c r="N16" s="59">
        <v>16</v>
      </c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67">
        <f t="shared" si="0"/>
        <v>66</v>
      </c>
      <c r="AE16" s="66" t="str">
        <f t="shared" si="1"/>
        <v>BAŞARILI</v>
      </c>
    </row>
    <row r="17" spans="1:31" ht="16.5" thickBot="1">
      <c r="A17" s="18">
        <v>7</v>
      </c>
      <c r="B17" s="49"/>
      <c r="C17" s="51"/>
      <c r="D17" s="46" t="s">
        <v>17</v>
      </c>
      <c r="E17" s="59">
        <v>4</v>
      </c>
      <c r="F17" s="59">
        <v>0</v>
      </c>
      <c r="G17" s="59">
        <v>4</v>
      </c>
      <c r="H17" s="59">
        <v>0</v>
      </c>
      <c r="I17" s="59">
        <v>0</v>
      </c>
      <c r="J17" s="59">
        <v>0</v>
      </c>
      <c r="K17" s="59">
        <v>10</v>
      </c>
      <c r="L17" s="59">
        <v>8</v>
      </c>
      <c r="M17" s="59">
        <v>10</v>
      </c>
      <c r="N17" s="59">
        <v>14</v>
      </c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67">
        <f t="shared" si="0"/>
        <v>50</v>
      </c>
      <c r="AE17" s="66" t="str">
        <f t="shared" si="1"/>
        <v>BAŞARILI</v>
      </c>
    </row>
    <row r="18" spans="1:31" ht="16.5" thickBot="1">
      <c r="A18" s="18">
        <v>8</v>
      </c>
      <c r="B18" s="49"/>
      <c r="C18" s="51"/>
      <c r="D18" s="46" t="s">
        <v>18</v>
      </c>
      <c r="E18" s="59">
        <v>8</v>
      </c>
      <c r="F18" s="59">
        <v>9</v>
      </c>
      <c r="G18" s="59">
        <v>5</v>
      </c>
      <c r="H18" s="59">
        <v>3</v>
      </c>
      <c r="I18" s="59">
        <v>8</v>
      </c>
      <c r="J18" s="59">
        <v>0</v>
      </c>
      <c r="K18" s="59">
        <v>10</v>
      </c>
      <c r="L18" s="59">
        <v>8</v>
      </c>
      <c r="M18" s="59">
        <v>10</v>
      </c>
      <c r="N18" s="59">
        <v>16</v>
      </c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67">
        <f t="shared" si="0"/>
        <v>77</v>
      </c>
      <c r="AE18" s="66" t="str">
        <f t="shared" si="1"/>
        <v>BAŞARILI</v>
      </c>
    </row>
    <row r="19" spans="1:31" ht="22.5" customHeight="1" thickBot="1">
      <c r="A19" s="18">
        <v>9</v>
      </c>
      <c r="B19" s="49"/>
      <c r="C19" s="51"/>
      <c r="D19" s="46" t="s">
        <v>19</v>
      </c>
      <c r="E19" s="59">
        <v>6</v>
      </c>
      <c r="F19" s="59">
        <v>0</v>
      </c>
      <c r="G19" s="59">
        <v>3</v>
      </c>
      <c r="H19" s="59">
        <v>4</v>
      </c>
      <c r="I19" s="59">
        <v>0</v>
      </c>
      <c r="J19" s="59">
        <v>0</v>
      </c>
      <c r="K19" s="59">
        <v>10</v>
      </c>
      <c r="L19" s="59">
        <v>8</v>
      </c>
      <c r="M19" s="59">
        <v>0</v>
      </c>
      <c r="N19" s="59">
        <v>2</v>
      </c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67">
        <f t="shared" si="0"/>
        <v>33</v>
      </c>
      <c r="AE19" s="66" t="str">
        <f t="shared" si="1"/>
        <v>BAŞARISIZ</v>
      </c>
    </row>
    <row r="20" spans="1:31" ht="21.75" customHeight="1" thickBot="1">
      <c r="A20" s="18">
        <v>10</v>
      </c>
      <c r="B20" s="49"/>
      <c r="C20" s="51"/>
      <c r="D20" s="46"/>
      <c r="E20" s="59">
        <v>10</v>
      </c>
      <c r="F20" s="59">
        <v>10</v>
      </c>
      <c r="G20" s="59">
        <v>8</v>
      </c>
      <c r="H20" s="59">
        <v>4</v>
      </c>
      <c r="I20" s="59">
        <v>0</v>
      </c>
      <c r="J20" s="59">
        <v>8</v>
      </c>
      <c r="K20" s="59">
        <v>10</v>
      </c>
      <c r="L20" s="59">
        <v>8</v>
      </c>
      <c r="M20" s="59">
        <v>10</v>
      </c>
      <c r="N20" s="59">
        <v>16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67">
        <f t="shared" si="0"/>
        <v>84</v>
      </c>
      <c r="AE20" s="66" t="str">
        <f t="shared" si="1"/>
        <v>BAŞARILI</v>
      </c>
    </row>
    <row r="21" spans="1:31" ht="16.5" thickBot="1">
      <c r="A21" s="18">
        <v>11</v>
      </c>
      <c r="B21" s="49"/>
      <c r="C21" s="51"/>
      <c r="D21" s="46"/>
      <c r="E21" s="59">
        <v>10</v>
      </c>
      <c r="F21" s="59">
        <v>5</v>
      </c>
      <c r="G21" s="59">
        <v>7</v>
      </c>
      <c r="H21" s="59">
        <v>10</v>
      </c>
      <c r="I21" s="59">
        <v>0</v>
      </c>
      <c r="J21" s="59">
        <v>8</v>
      </c>
      <c r="K21" s="59">
        <v>10</v>
      </c>
      <c r="L21" s="59">
        <v>8</v>
      </c>
      <c r="M21" s="59">
        <v>10</v>
      </c>
      <c r="N21" s="59">
        <v>16</v>
      </c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67">
        <f t="shared" si="0"/>
        <v>84</v>
      </c>
      <c r="AE21" s="66" t="str">
        <f t="shared" si="1"/>
        <v>BAŞARILI</v>
      </c>
    </row>
    <row r="22" spans="1:31" ht="21" customHeight="1" thickBot="1">
      <c r="A22" s="18">
        <v>12</v>
      </c>
      <c r="B22" s="49"/>
      <c r="C22" s="51"/>
      <c r="D22" s="46" t="s">
        <v>20</v>
      </c>
      <c r="E22" s="59">
        <v>8</v>
      </c>
      <c r="F22" s="59">
        <v>10</v>
      </c>
      <c r="G22" s="59">
        <v>10</v>
      </c>
      <c r="H22" s="59">
        <v>10</v>
      </c>
      <c r="I22" s="59">
        <v>8</v>
      </c>
      <c r="J22" s="59">
        <v>8</v>
      </c>
      <c r="K22" s="59">
        <v>10</v>
      </c>
      <c r="L22" s="59">
        <v>8</v>
      </c>
      <c r="M22" s="59">
        <v>10</v>
      </c>
      <c r="N22" s="59">
        <v>14</v>
      </c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67">
        <f t="shared" si="0"/>
        <v>96</v>
      </c>
      <c r="AE22" s="66" t="str">
        <f t="shared" si="1"/>
        <v>BAŞARILI</v>
      </c>
    </row>
    <row r="23" spans="1:31" ht="23.25" customHeight="1" thickBot="1">
      <c r="A23" s="18">
        <v>13</v>
      </c>
      <c r="B23" s="49"/>
      <c r="C23" s="51"/>
      <c r="D23" s="46"/>
      <c r="E23" s="59">
        <v>10</v>
      </c>
      <c r="F23" s="59">
        <v>0</v>
      </c>
      <c r="G23" s="59">
        <v>10</v>
      </c>
      <c r="H23" s="59">
        <v>10</v>
      </c>
      <c r="I23" s="59">
        <v>8</v>
      </c>
      <c r="J23" s="59">
        <v>8</v>
      </c>
      <c r="K23" s="59">
        <v>10</v>
      </c>
      <c r="L23" s="59">
        <v>8</v>
      </c>
      <c r="M23" s="59">
        <v>10</v>
      </c>
      <c r="N23" s="59">
        <v>14</v>
      </c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67">
        <f t="shared" si="0"/>
        <v>88</v>
      </c>
      <c r="AE23" s="66" t="str">
        <f t="shared" si="1"/>
        <v>BAŞARILI</v>
      </c>
    </row>
    <row r="24" spans="1:31" ht="21" customHeight="1" thickBot="1">
      <c r="A24" s="18">
        <v>14</v>
      </c>
      <c r="B24" s="49"/>
      <c r="C24" s="51"/>
      <c r="D24" s="46"/>
      <c r="E24" s="59">
        <v>10</v>
      </c>
      <c r="F24" s="59">
        <v>9</v>
      </c>
      <c r="G24" s="59">
        <v>10</v>
      </c>
      <c r="H24" s="59">
        <v>10</v>
      </c>
      <c r="I24" s="59">
        <v>8</v>
      </c>
      <c r="J24" s="59">
        <v>8</v>
      </c>
      <c r="K24" s="59">
        <v>10</v>
      </c>
      <c r="L24" s="59">
        <v>8</v>
      </c>
      <c r="M24" s="59">
        <v>10</v>
      </c>
      <c r="N24" s="59">
        <v>16</v>
      </c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67">
        <f t="shared" si="0"/>
        <v>99</v>
      </c>
      <c r="AE24" s="66" t="str">
        <f t="shared" si="1"/>
        <v>BAŞARILI</v>
      </c>
    </row>
    <row r="25" spans="1:31" ht="21" customHeight="1" thickBot="1">
      <c r="A25" s="18">
        <v>15</v>
      </c>
      <c r="B25" s="49"/>
      <c r="C25" s="51"/>
      <c r="D25" s="46"/>
      <c r="E25" s="59">
        <v>8</v>
      </c>
      <c r="F25" s="59">
        <v>0</v>
      </c>
      <c r="G25" s="59">
        <v>3</v>
      </c>
      <c r="H25" s="59">
        <v>4</v>
      </c>
      <c r="I25" s="59">
        <v>0</v>
      </c>
      <c r="J25" s="59">
        <v>0</v>
      </c>
      <c r="K25" s="59">
        <v>10</v>
      </c>
      <c r="L25" s="59">
        <v>8</v>
      </c>
      <c r="M25" s="59">
        <v>10</v>
      </c>
      <c r="N25" s="59">
        <v>16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67">
        <f t="shared" ref="AD25:AD30" si="2">IF(AND(E25="",F25="",G25="",H25="",I25="",J25="",K25="",L25="",M25="",N25="",O25="",P25="",Q25="",R25="",S25="",T25="",U25="",V25="",W25="",X25="",Y25="",AA25="",AB25="",AC25=""),"",SUM(E25:AC25))</f>
        <v>59</v>
      </c>
      <c r="AE25" s="66" t="str">
        <f t="shared" ref="AE25" si="3">IF(AD25="","",IF(AD25&gt;44,"BAŞARILI","BAŞARISIZ"))</f>
        <v>BAŞARILI</v>
      </c>
    </row>
    <row r="26" spans="1:31" ht="22.5" customHeight="1" thickBot="1">
      <c r="A26" s="18">
        <v>16</v>
      </c>
      <c r="B26" s="49"/>
      <c r="C26" s="51"/>
      <c r="D26" s="21" t="s">
        <v>22</v>
      </c>
      <c r="E26" s="59">
        <v>10</v>
      </c>
      <c r="F26" s="59">
        <v>5</v>
      </c>
      <c r="G26" s="59">
        <v>6</v>
      </c>
      <c r="H26" s="59">
        <v>10</v>
      </c>
      <c r="I26" s="59">
        <v>0</v>
      </c>
      <c r="J26" s="59">
        <v>5</v>
      </c>
      <c r="K26" s="59">
        <v>10</v>
      </c>
      <c r="L26" s="59">
        <v>8</v>
      </c>
      <c r="M26" s="59">
        <v>10</v>
      </c>
      <c r="N26" s="59">
        <v>16</v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67">
        <f t="shared" si="2"/>
        <v>80</v>
      </c>
      <c r="AE26" s="66" t="str">
        <f t="shared" si="1"/>
        <v>BAŞARILI</v>
      </c>
    </row>
    <row r="27" spans="1:31" ht="23.25" customHeight="1" thickBot="1">
      <c r="A27" s="18">
        <v>17</v>
      </c>
      <c r="B27" s="49"/>
      <c r="C27" s="51"/>
      <c r="D27" s="46" t="s">
        <v>23</v>
      </c>
      <c r="E27" s="59">
        <v>8</v>
      </c>
      <c r="F27" s="59">
        <v>0</v>
      </c>
      <c r="G27" s="59">
        <v>5</v>
      </c>
      <c r="H27" s="59">
        <v>10</v>
      </c>
      <c r="I27" s="59">
        <v>8</v>
      </c>
      <c r="J27" s="59">
        <v>8</v>
      </c>
      <c r="K27" s="59">
        <v>10</v>
      </c>
      <c r="L27" s="59">
        <v>8</v>
      </c>
      <c r="M27" s="59">
        <v>10</v>
      </c>
      <c r="N27" s="59">
        <v>16</v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67">
        <f t="shared" si="2"/>
        <v>83</v>
      </c>
      <c r="AE27" s="66" t="str">
        <f t="shared" si="1"/>
        <v>BAŞARILI</v>
      </c>
    </row>
    <row r="28" spans="1:31" ht="19.5" customHeight="1" thickBot="1">
      <c r="A28" s="18">
        <v>18</v>
      </c>
      <c r="B28" s="49"/>
      <c r="C28" s="51"/>
      <c r="D28" s="46" t="s">
        <v>24</v>
      </c>
      <c r="E28" s="59">
        <v>8</v>
      </c>
      <c r="F28" s="59">
        <v>0</v>
      </c>
      <c r="G28" s="59">
        <v>9</v>
      </c>
      <c r="H28" s="59">
        <v>10</v>
      </c>
      <c r="I28" s="59">
        <v>8</v>
      </c>
      <c r="J28" s="59">
        <v>8</v>
      </c>
      <c r="K28" s="59">
        <v>10</v>
      </c>
      <c r="L28" s="59">
        <v>8</v>
      </c>
      <c r="M28" s="59">
        <v>5</v>
      </c>
      <c r="N28" s="59">
        <v>16</v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67">
        <f t="shared" si="2"/>
        <v>82</v>
      </c>
      <c r="AE28" s="66" t="str">
        <f t="shared" si="1"/>
        <v>BAŞARILI</v>
      </c>
    </row>
    <row r="29" spans="1:31" ht="19.5" customHeight="1" thickBot="1">
      <c r="A29" s="18">
        <v>19</v>
      </c>
      <c r="B29" s="49"/>
      <c r="C29" s="51"/>
      <c r="D29" s="21" t="s">
        <v>25</v>
      </c>
      <c r="E29" s="59">
        <v>10</v>
      </c>
      <c r="F29" s="59">
        <v>10</v>
      </c>
      <c r="G29" s="59">
        <v>10</v>
      </c>
      <c r="H29" s="59">
        <v>10</v>
      </c>
      <c r="I29" s="59">
        <v>8</v>
      </c>
      <c r="J29" s="59">
        <v>8</v>
      </c>
      <c r="K29" s="59">
        <v>10</v>
      </c>
      <c r="L29" s="59">
        <v>8</v>
      </c>
      <c r="M29" s="59">
        <v>10</v>
      </c>
      <c r="N29" s="59">
        <v>16</v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67">
        <f t="shared" si="2"/>
        <v>100</v>
      </c>
      <c r="AE29" s="66" t="str">
        <f t="shared" si="1"/>
        <v>BAŞARILI</v>
      </c>
    </row>
    <row r="30" spans="1:31" ht="19.5" customHeight="1" thickBot="1">
      <c r="A30" s="18">
        <v>20</v>
      </c>
      <c r="B30" s="49"/>
      <c r="C30" s="48"/>
      <c r="D30" s="21" t="s">
        <v>26</v>
      </c>
      <c r="E30" s="59">
        <v>8</v>
      </c>
      <c r="F30" s="59">
        <v>10</v>
      </c>
      <c r="G30" s="59">
        <v>10</v>
      </c>
      <c r="H30" s="59">
        <v>10</v>
      </c>
      <c r="I30" s="59">
        <v>8</v>
      </c>
      <c r="J30" s="59">
        <v>8</v>
      </c>
      <c r="K30" s="59">
        <v>6</v>
      </c>
      <c r="L30" s="59">
        <v>8</v>
      </c>
      <c r="M30" s="59">
        <v>10</v>
      </c>
      <c r="N30" s="59">
        <v>16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67">
        <f t="shared" si="2"/>
        <v>94</v>
      </c>
      <c r="AE30" s="66" t="str">
        <f t="shared" si="1"/>
        <v>BAŞARILI</v>
      </c>
    </row>
    <row r="31" spans="1:31" ht="32.25" thickBot="1">
      <c r="A31" s="75" t="s">
        <v>6</v>
      </c>
      <c r="B31" s="102"/>
      <c r="C31" s="102"/>
      <c r="D31" s="103"/>
      <c r="E31" s="60" t="s">
        <v>7</v>
      </c>
      <c r="F31" s="61" t="s">
        <v>7</v>
      </c>
      <c r="G31" s="61" t="s">
        <v>7</v>
      </c>
      <c r="H31" s="61" t="s">
        <v>7</v>
      </c>
      <c r="I31" s="61" t="s">
        <v>7</v>
      </c>
      <c r="J31" s="61" t="s">
        <v>7</v>
      </c>
      <c r="K31" s="61" t="s">
        <v>7</v>
      </c>
      <c r="L31" s="61" t="s">
        <v>7</v>
      </c>
      <c r="M31" s="61" t="s">
        <v>7</v>
      </c>
      <c r="N31" s="61" t="s">
        <v>7</v>
      </c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68"/>
      <c r="AE31" s="69" t="s">
        <v>8</v>
      </c>
    </row>
    <row r="32" spans="1:31" ht="22.5" customHeight="1" thickBot="1">
      <c r="A32" s="104" t="s">
        <v>9</v>
      </c>
      <c r="B32" s="105"/>
      <c r="C32" s="105"/>
      <c r="D32" s="106"/>
      <c r="E32" s="62">
        <f t="shared" ref="E32:N32" si="4">AVERAGE(E11:E30)*100/E10</f>
        <v>86.999999999999986</v>
      </c>
      <c r="F32" s="62">
        <f t="shared" si="4"/>
        <v>61.5</v>
      </c>
      <c r="G32" s="62">
        <f t="shared" si="4"/>
        <v>77</v>
      </c>
      <c r="H32" s="62">
        <f t="shared" si="4"/>
        <v>77</v>
      </c>
      <c r="I32" s="62">
        <f t="shared" si="4"/>
        <v>60</v>
      </c>
      <c r="J32" s="62">
        <f t="shared" si="4"/>
        <v>68.125</v>
      </c>
      <c r="K32" s="62">
        <f t="shared" si="4"/>
        <v>98.000000000000014</v>
      </c>
      <c r="L32" s="62">
        <f t="shared" si="4"/>
        <v>98.75</v>
      </c>
      <c r="M32" s="62">
        <f t="shared" si="4"/>
        <v>82.5</v>
      </c>
      <c r="N32" s="62">
        <f t="shared" si="4"/>
        <v>91.25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70">
        <f>AVERAGE(AD11:AD30)</f>
        <v>81.05</v>
      </c>
      <c r="AE32" s="71" t="str">
        <f>IF(AD32&gt;49,"BAŞARILI","BAŞARISIZ")</f>
        <v>BAŞARILI</v>
      </c>
    </row>
    <row r="33" spans="1:55" ht="12.75" customHeight="1">
      <c r="A33" s="83" t="s">
        <v>10</v>
      </c>
      <c r="B33" s="83"/>
      <c r="C33" s="83"/>
      <c r="D33" s="83"/>
      <c r="E33" s="87" t="s">
        <v>11</v>
      </c>
      <c r="F33" s="87"/>
      <c r="G33" s="87"/>
      <c r="H33" s="87"/>
      <c r="I33" s="87"/>
      <c r="J33" s="87"/>
      <c r="K33" s="87"/>
      <c r="L33" s="87"/>
      <c r="M33" s="87"/>
      <c r="N33" s="87"/>
      <c r="O33" s="83" t="s">
        <v>12</v>
      </c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</row>
    <row r="34" spans="1:55" ht="21" customHeight="1">
      <c r="A34" s="80">
        <f>COUNTIF(AE11:AE30,"BAŞARILI")</f>
        <v>19</v>
      </c>
      <c r="B34" s="81"/>
      <c r="C34" s="81"/>
      <c r="D34" s="32"/>
      <c r="E34" s="80">
        <f>COUNTIF(AE11:AE30,"BAŞARISIZ")</f>
        <v>1</v>
      </c>
      <c r="F34" s="81"/>
      <c r="G34" s="81"/>
      <c r="H34" s="81"/>
      <c r="I34" s="81"/>
      <c r="J34" s="81"/>
      <c r="K34" s="81"/>
      <c r="L34" s="81"/>
      <c r="M34" s="81"/>
      <c r="N34" s="82"/>
      <c r="O34" s="84">
        <f>A34/(A34+E34)*100</f>
        <v>95</v>
      </c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6"/>
    </row>
    <row r="48" spans="1:55"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33:55"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</row>
    <row r="50" spans="33:55"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</row>
    <row r="51" spans="33:55"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</row>
    <row r="52" spans="33:55"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</row>
    <row r="53" spans="33:55"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</row>
    <row r="54" spans="33:55"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</row>
    <row r="55" spans="33:55"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33:55"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83" spans="5:30">
      <c r="E83" s="34">
        <f t="shared" ref="E83:W83" si="5">E32</f>
        <v>86.999999999999986</v>
      </c>
      <c r="F83" s="34">
        <f t="shared" si="5"/>
        <v>61.5</v>
      </c>
      <c r="G83" s="34">
        <f t="shared" si="5"/>
        <v>77</v>
      </c>
      <c r="H83" s="34">
        <f t="shared" si="5"/>
        <v>77</v>
      </c>
      <c r="I83" s="34">
        <f t="shared" si="5"/>
        <v>60</v>
      </c>
      <c r="J83" s="34">
        <f t="shared" si="5"/>
        <v>68.125</v>
      </c>
      <c r="K83" s="34">
        <f t="shared" si="5"/>
        <v>98.000000000000014</v>
      </c>
      <c r="L83" s="34">
        <f t="shared" si="5"/>
        <v>98.75</v>
      </c>
      <c r="M83" s="34">
        <f t="shared" si="5"/>
        <v>82.5</v>
      </c>
      <c r="N83" s="34">
        <f t="shared" si="5"/>
        <v>91.25</v>
      </c>
      <c r="O83" s="34">
        <f t="shared" si="5"/>
        <v>0</v>
      </c>
      <c r="P83" s="34">
        <f t="shared" si="5"/>
        <v>0</v>
      </c>
      <c r="Q83" s="34">
        <f t="shared" si="5"/>
        <v>0</v>
      </c>
      <c r="R83" s="34">
        <f t="shared" si="5"/>
        <v>0</v>
      </c>
      <c r="S83" s="34">
        <f t="shared" si="5"/>
        <v>0</v>
      </c>
      <c r="T83" s="34">
        <f t="shared" si="5"/>
        <v>0</v>
      </c>
      <c r="U83" s="34">
        <f t="shared" si="5"/>
        <v>0</v>
      </c>
      <c r="V83" s="34">
        <f t="shared" si="5"/>
        <v>0</v>
      </c>
      <c r="W83" s="34">
        <f t="shared" si="5"/>
        <v>0</v>
      </c>
      <c r="X83" s="34"/>
      <c r="Y83" s="34"/>
      <c r="Z83" s="34"/>
      <c r="AA83" s="34"/>
      <c r="AB83" s="34"/>
      <c r="AC83" s="34"/>
      <c r="AD83" s="34">
        <f>AD32</f>
        <v>81.05</v>
      </c>
    </row>
    <row r="84" spans="5:30">
      <c r="E84" s="34">
        <v>1</v>
      </c>
      <c r="F84" s="34">
        <v>2</v>
      </c>
      <c r="G84" s="34">
        <v>3</v>
      </c>
      <c r="H84" s="34">
        <v>4</v>
      </c>
      <c r="I84" s="34">
        <v>5</v>
      </c>
      <c r="J84" s="34">
        <v>6</v>
      </c>
      <c r="K84" s="34">
        <v>7</v>
      </c>
      <c r="L84" s="34">
        <v>8</v>
      </c>
      <c r="M84" s="34">
        <v>9</v>
      </c>
      <c r="N84" s="34">
        <v>10</v>
      </c>
      <c r="O84" s="34">
        <v>11</v>
      </c>
      <c r="P84" s="34">
        <v>12</v>
      </c>
      <c r="Q84" s="34">
        <v>13</v>
      </c>
      <c r="R84" s="34">
        <v>14</v>
      </c>
      <c r="S84" s="34">
        <v>15</v>
      </c>
      <c r="T84" s="34">
        <v>16</v>
      </c>
      <c r="U84" s="34">
        <v>17</v>
      </c>
      <c r="V84" s="34">
        <v>18</v>
      </c>
      <c r="W84" s="34">
        <v>19</v>
      </c>
      <c r="X84" s="34"/>
      <c r="Y84" s="34"/>
      <c r="Z84" s="34"/>
      <c r="AA84" s="34"/>
      <c r="AB84" s="34"/>
      <c r="AC84" s="34"/>
      <c r="AD84" s="34" t="s">
        <v>13</v>
      </c>
    </row>
  </sheetData>
  <sheetProtection pivotTables="0"/>
  <mergeCells count="53">
    <mergeCell ref="AB7:AB8"/>
    <mergeCell ref="AA7:AA8"/>
    <mergeCell ref="Z7:Z8"/>
    <mergeCell ref="Y7:Y8"/>
    <mergeCell ref="A1:B1"/>
    <mergeCell ref="C1:AE1"/>
    <mergeCell ref="A2:B2"/>
    <mergeCell ref="C2:M2"/>
    <mergeCell ref="P2:U2"/>
    <mergeCell ref="V2:AC2"/>
    <mergeCell ref="O7:O8"/>
    <mergeCell ref="A3:B3"/>
    <mergeCell ref="C3:M3"/>
    <mergeCell ref="A4:B4"/>
    <mergeCell ref="C4:M4"/>
    <mergeCell ref="V7:V8"/>
    <mergeCell ref="P7:P8"/>
    <mergeCell ref="E6:AC6"/>
    <mergeCell ref="A7:A10"/>
    <mergeCell ref="B7:B10"/>
    <mergeCell ref="C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Q7:Q8"/>
    <mergeCell ref="R7:R8"/>
    <mergeCell ref="S7:S8"/>
    <mergeCell ref="T7:T8"/>
    <mergeCell ref="U7:U8"/>
    <mergeCell ref="X7:X8"/>
    <mergeCell ref="V4:AC4"/>
    <mergeCell ref="P4:U4"/>
    <mergeCell ref="V3:AC3"/>
    <mergeCell ref="P3:U3"/>
    <mergeCell ref="A34:C34"/>
    <mergeCell ref="E34:N34"/>
    <mergeCell ref="O34:AE34"/>
    <mergeCell ref="AC7:AC8"/>
    <mergeCell ref="AD7:AD8"/>
    <mergeCell ref="AE7:AE8"/>
    <mergeCell ref="A31:D31"/>
    <mergeCell ref="A32:D32"/>
    <mergeCell ref="A33:D33"/>
    <mergeCell ref="E33:N33"/>
    <mergeCell ref="O33:AE33"/>
    <mergeCell ref="W7:W8"/>
  </mergeCells>
  <conditionalFormatting sqref="AE11:AE32">
    <cfRule type="cellIs" dxfId="1" priority="1" stopIfTrue="1" operator="equal">
      <formula>"BAŞARILI"</formula>
    </cfRule>
    <cfRule type="cellIs" dxfId="0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45" firstPageNumber="0" orientation="portrait" r:id="rId1"/>
  <headerFooter alignWithMargins="0">
    <oddFooter>&amp;C&amp;F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I1" workbookViewId="0">
      <selection activeCell="AU35" sqref="AU3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9A</vt:lpstr>
      <vt:lpstr>9B</vt:lpstr>
      <vt:lpstr>Sayfa1</vt:lpstr>
    </vt:vector>
  </TitlesOfParts>
  <Company>dersimiz.com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dersimiz.com</dc:title>
  <dc:subject>dersimiz.com</dc:subject>
  <dc:creator>dersimiz.com</dc:creator>
  <cp:keywords>dersimiz.com</cp:keywords>
  <dc:description>dersimiz.com</dc:description>
  <cp:lastModifiedBy>gb</cp:lastModifiedBy>
  <cp:lastPrinted>2022-03-23T09:59:39Z</cp:lastPrinted>
  <dcterms:created xsi:type="dcterms:W3CDTF">2012-03-16T20:08:55Z</dcterms:created>
  <dcterms:modified xsi:type="dcterms:W3CDTF">2022-03-27T19:27:44Z</dcterms:modified>
  <cp:category>dersimiz.com</cp:category>
</cp:coreProperties>
</file>