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16380" windowHeight="8190" tabRatio="500"/>
  </bookViews>
  <sheets>
    <sheet name="BORDRO" sheetId="1" r:id="rId1"/>
    <sheet name="BANKA LİSTESİ" sheetId="2" r:id="rId2"/>
  </sheets>
  <externalReferences>
    <externalReference r:id="rId3"/>
  </externalReferences>
  <definedNames>
    <definedName name="A">#REF!</definedName>
    <definedName name="DENE" localSheetId="1">'[1]tahakkuk müzekkeresi_1'!#REF!</definedName>
    <definedName name="DENE" localSheetId="0">'[1]tahakkuk müzekkeresi_1'!#REF!</definedName>
    <definedName name="DENE">'[1]tahakkuk müzekkeresi_1'!#REF!</definedName>
    <definedName name="Excel_BuiltIn_Print_Area" localSheetId="0">BORDRO!$2:$33</definedName>
    <definedName name="ffff" localSheetId="1">'[1]tahakkuk müzekkeresi_1'!#REF!</definedName>
    <definedName name="ffff" localSheetId="0">'[1]tahakkuk müzekkeresi_1'!#REF!</definedName>
    <definedName name="ffff">'[1]tahakkuk müzekkeresi_1'!#REF!</definedName>
  </definedNames>
  <calcPr calcId="144525" fullCalcOnLoad="1"/>
</workbook>
</file>

<file path=xl/calcChain.xml><?xml version="1.0" encoding="utf-8"?>
<calcChain xmlns="http://schemas.openxmlformats.org/spreadsheetml/2006/main">
  <c r="F23" i="2" l="1"/>
  <c r="G23" i="2"/>
  <c r="G7" i="1"/>
  <c r="H7" i="1"/>
  <c r="M7" i="1"/>
  <c r="Q7" i="1"/>
  <c r="P7" i="1"/>
  <c r="G8" i="1"/>
  <c r="H8" i="1"/>
  <c r="M8" i="1"/>
  <c r="Q8" i="1"/>
  <c r="E6" i="2"/>
  <c r="H6" i="2"/>
  <c r="P8" i="1"/>
  <c r="G9" i="1"/>
  <c r="H9" i="1"/>
  <c r="M9" i="1"/>
  <c r="Q9" i="1"/>
  <c r="E7" i="2"/>
  <c r="H7" i="2"/>
  <c r="P9" i="1"/>
  <c r="G10" i="1"/>
  <c r="H10" i="1"/>
  <c r="M10" i="1"/>
  <c r="Q10" i="1"/>
  <c r="E8" i="2"/>
  <c r="H8" i="2"/>
  <c r="P10" i="1"/>
  <c r="G11" i="1"/>
  <c r="H11" i="1"/>
  <c r="M11" i="1"/>
  <c r="Q11" i="1"/>
  <c r="E9" i="2"/>
  <c r="H9" i="2"/>
  <c r="P11" i="1"/>
  <c r="G12" i="1"/>
  <c r="H12" i="1"/>
  <c r="M12" i="1"/>
  <c r="Q12" i="1"/>
  <c r="E10" i="2"/>
  <c r="H10" i="2"/>
  <c r="P12" i="1"/>
  <c r="G13" i="1"/>
  <c r="H13" i="1"/>
  <c r="M13" i="1"/>
  <c r="Q13" i="1"/>
  <c r="E11" i="2"/>
  <c r="H11" i="2"/>
  <c r="P13" i="1"/>
  <c r="G14" i="1"/>
  <c r="H14" i="1"/>
  <c r="M14" i="1"/>
  <c r="Q14" i="1"/>
  <c r="E12" i="2"/>
  <c r="H12" i="2"/>
  <c r="G15" i="1"/>
  <c r="H15" i="1"/>
  <c r="M15" i="1"/>
  <c r="Q15" i="1"/>
  <c r="E13" i="2"/>
  <c r="H13" i="2"/>
  <c r="P15" i="1"/>
  <c r="G16" i="1"/>
  <c r="H16" i="1"/>
  <c r="M16" i="1"/>
  <c r="Q16" i="1"/>
  <c r="E14" i="2"/>
  <c r="H14" i="2"/>
  <c r="P16" i="1"/>
  <c r="G17" i="1"/>
  <c r="H17" i="1"/>
  <c r="M17" i="1"/>
  <c r="Q17" i="1"/>
  <c r="G18" i="1"/>
  <c r="H18" i="1"/>
  <c r="M18" i="1"/>
  <c r="Q18" i="1"/>
  <c r="G19" i="1"/>
  <c r="H19" i="1"/>
  <c r="M19" i="1"/>
  <c r="Q19" i="1"/>
  <c r="G20" i="1"/>
  <c r="H20" i="1"/>
  <c r="M20" i="1"/>
  <c r="Q20" i="1"/>
  <c r="G21" i="1"/>
  <c r="H21" i="1"/>
  <c r="M21" i="1"/>
  <c r="Q21" i="1"/>
  <c r="G22" i="1"/>
  <c r="H22" i="1"/>
  <c r="M22" i="1"/>
  <c r="Q22" i="1"/>
  <c r="G23" i="1"/>
  <c r="H23" i="1"/>
  <c r="M23" i="1"/>
  <c r="Q23" i="1"/>
  <c r="G24" i="1"/>
  <c r="H24" i="1"/>
  <c r="M24" i="1"/>
  <c r="Q24" i="1"/>
  <c r="N25" i="1"/>
  <c r="P25" i="1"/>
  <c r="Q28" i="1"/>
  <c r="H25" i="1"/>
  <c r="M25" i="1"/>
  <c r="E5" i="2"/>
  <c r="Q25" i="1"/>
  <c r="E23" i="2"/>
  <c r="H23" i="2"/>
  <c r="H5" i="2"/>
</calcChain>
</file>

<file path=xl/sharedStrings.xml><?xml version="1.0" encoding="utf-8"?>
<sst xmlns="http://schemas.openxmlformats.org/spreadsheetml/2006/main" count="66" uniqueCount="51">
  <si>
    <t>ÖĞRENCİ GİDERLERİ BORDROSU</t>
  </si>
  <si>
    <t>OKULUN ADI :…</t>
  </si>
  <si>
    <t>AİT OLDUĞU AY</t>
  </si>
  <si>
    <t>AİT OLDUĞU YIL</t>
  </si>
  <si>
    <t>SIRA NO</t>
  </si>
  <si>
    <t>ÖĞRENCİNİN</t>
  </si>
  <si>
    <t>YAPILACAK ÖDEME ÇEŞİDİ</t>
  </si>
  <si>
    <t>TAHAKKUK 
TOPLAMI</t>
  </si>
  <si>
    <t>KESİNTİLER</t>
  </si>
  <si>
    <t>ELE GEÇEN</t>
  </si>
  <si>
    <t>İMZA</t>
  </si>
  <si>
    <t>ADI SOYADI</t>
  </si>
  <si>
    <t xml:space="preserve">Aylık Brüt Asgari Ücret </t>
  </si>
  <si>
    <t xml:space="preserve">Aylık Net Asgari Ücret </t>
  </si>
  <si>
    <t>Bekar Asgari Geçim İNDİRİMİ</t>
  </si>
  <si>
    <t>NET ASGARİ ÜCRET (AGİSİZ)</t>
  </si>
  <si>
    <t xml:space="preserve">HARÇLIK
30/30 Günlük Ücret
</t>
  </si>
  <si>
    <t>ÖGRENCİNİN 
HARCI</t>
  </si>
  <si>
    <t>BURS</t>
  </si>
  <si>
    <t>BESLENME
GIDA</t>
  </si>
  <si>
    <t>KİTAP
KIRTASİYE
GİDERİ</t>
  </si>
  <si>
    <t>DAMGA 
VERGİSİ</t>
  </si>
  <si>
    <t>KESİNTİLER 
TOPLAMI</t>
  </si>
  <si>
    <t xml:space="preserve"> </t>
  </si>
  <si>
    <t>………….Devlet Hastanesi Baştabibliği</t>
  </si>
  <si>
    <t>Yalnız ....................................................... Tahakkuk Etmiştir.</t>
  </si>
  <si>
    <t>Halk Bankası…….        . Şubesi neznindeki     ………….                     IBAN numaralı hesabına ödenmesi gerekmektedir..</t>
  </si>
  <si>
    <t>DÜZENLEYEN</t>
  </si>
  <si>
    <t>TAHAKKUK MEMURU</t>
  </si>
  <si>
    <t>Adı-Soyadı</t>
  </si>
  <si>
    <t>Adı Soyadı</t>
  </si>
  <si>
    <t>Ünvanı</t>
  </si>
  <si>
    <t>İmza</t>
  </si>
  <si>
    <t>www.egitimhane.com</t>
  </si>
  <si>
    <t>BANKA LİSTESİ</t>
  </si>
  <si>
    <t>………...DEVLET HASTANESİ</t>
  </si>
  <si>
    <t>S.No</t>
  </si>
  <si>
    <t>Banka Şb. Adı</t>
  </si>
  <si>
    <t>Banka Hesap
No</t>
  </si>
  <si>
    <t>Net Maaş</t>
  </si>
  <si>
    <t>Maaş Farkı</t>
  </si>
  <si>
    <t>Banka Neti</t>
  </si>
  <si>
    <t>Halk Bankası ………...Şb.</t>
  </si>
  <si>
    <t>TOPLAM</t>
  </si>
  <si>
    <t>Tahakkuk Memuru</t>
  </si>
  <si>
    <t>İta Amiri</t>
  </si>
  <si>
    <t xml:space="preserve">Saymanlık Müdürü </t>
  </si>
  <si>
    <t>İdari Ve Mali</t>
  </si>
  <si>
    <t>Hastane Yöneticisi</t>
  </si>
  <si>
    <t>İşler Müdürü</t>
  </si>
  <si>
    <t>Başhekim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</si>
</sst>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mmmm\ yyyy"/>
  </numFmts>
  <fonts count="18" x14ac:knownFonts="1">
    <font>
      <sz val="10"/>
      <name val="Arial Tur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name val="Arial Tur"/>
      <family val="2"/>
    </font>
    <font>
      <b/>
      <sz val="9"/>
      <name val="Arial Tur"/>
      <family val="2"/>
    </font>
    <font>
      <b/>
      <sz val="8"/>
      <name val="Arial Tur"/>
      <family val="2"/>
    </font>
    <font>
      <b/>
      <sz val="7"/>
      <name val="Arial Tur"/>
      <family val="2"/>
    </font>
    <font>
      <b/>
      <sz val="14"/>
      <color indexed="8"/>
      <name val="Calibri"/>
      <family val="2"/>
      <charset val="162"/>
    </font>
    <font>
      <b/>
      <sz val="14"/>
      <color indexed="10"/>
      <name val="Calibri"/>
      <family val="2"/>
      <charset val="162"/>
    </font>
    <font>
      <b/>
      <sz val="14"/>
      <name val="Calibri"/>
      <family val="2"/>
      <charset val="162"/>
    </font>
    <font>
      <sz val="13"/>
      <name val="Arial Tur"/>
    </font>
    <font>
      <sz val="8"/>
      <name val="Arial Tur"/>
    </font>
    <font>
      <b/>
      <sz val="12"/>
      <name val="Times New Roman"/>
      <family val="1"/>
    </font>
    <font>
      <b/>
      <sz val="10"/>
      <name val="Arial Tur"/>
      <family val="2"/>
    </font>
    <font>
      <u/>
      <sz val="10"/>
      <color indexed="30"/>
      <name val="Arial Tur"/>
    </font>
    <font>
      <b/>
      <sz val="10"/>
      <name val="Arial"/>
      <family val="2"/>
    </font>
    <font>
      <sz val="10"/>
      <name val="Book Antiqua"/>
      <family val="1"/>
    </font>
    <font>
      <b/>
      <sz val="10"/>
      <name val="Arial Tu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47"/>
      </patternFill>
    </fill>
    <fill>
      <patternFill patternType="solid">
        <fgColor indexed="9"/>
        <bgColor indexed="26"/>
      </patternFill>
    </fill>
    <fill>
      <patternFill patternType="solid">
        <fgColor indexed="13"/>
        <bgColor indexed="34"/>
      </patternFill>
    </fill>
  </fills>
  <borders count="15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medium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medium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medium">
        <color indexed="63"/>
      </left>
      <right style="thin">
        <color indexed="63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 style="medium">
        <color indexed="63"/>
      </right>
      <top style="thin">
        <color indexed="63"/>
      </top>
      <bottom style="medium">
        <color indexed="63"/>
      </bottom>
      <diagonal/>
    </border>
    <border>
      <left style="medium">
        <color indexed="63"/>
      </left>
      <right style="thin">
        <color indexed="63"/>
      </right>
      <top style="medium">
        <color indexed="63"/>
      </top>
      <bottom style="thin">
        <color indexed="63"/>
      </bottom>
      <diagonal/>
    </border>
    <border>
      <left style="thin">
        <color indexed="63"/>
      </left>
      <right style="medium">
        <color indexed="63"/>
      </right>
      <top style="medium">
        <color indexed="63"/>
      </top>
      <bottom style="thin">
        <color indexed="63"/>
      </bottom>
      <diagonal/>
    </border>
    <border>
      <left style="medium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3"/>
      </left>
      <right style="medium">
        <color indexed="63"/>
      </right>
      <top style="thin">
        <color indexed="63"/>
      </top>
      <bottom/>
      <diagonal/>
    </border>
    <border>
      <left/>
      <right/>
      <top/>
      <bottom style="thin">
        <color indexed="63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2" fillId="0" borderId="0"/>
  </cellStyleXfs>
  <cellXfs count="65">
    <xf numFmtId="0" fontId="0" fillId="0" borderId="0" xfId="0"/>
    <xf numFmtId="0" fontId="5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4" xfId="0" applyBorder="1"/>
    <xf numFmtId="4" fontId="8" fillId="2" borderId="3" xfId="0" applyNumberFormat="1" applyFont="1" applyFill="1" applyBorder="1" applyAlignment="1">
      <alignment horizontal="center" vertical="center" wrapText="1"/>
    </xf>
    <xf numFmtId="2" fontId="9" fillId="3" borderId="3" xfId="2" applyNumberFormat="1" applyFont="1" applyFill="1" applyBorder="1" applyAlignment="1">
      <alignment horizontal="center" vertical="center"/>
    </xf>
    <xf numFmtId="4" fontId="10" fillId="0" borderId="1" xfId="0" applyNumberFormat="1" applyFont="1" applyBorder="1"/>
    <xf numFmtId="4" fontId="11" fillId="0" borderId="1" xfId="0" applyNumberFormat="1" applyFont="1" applyBorder="1"/>
    <xf numFmtId="3" fontId="11" fillId="0" borderId="1" xfId="0" applyNumberFormat="1" applyFont="1" applyBorder="1"/>
    <xf numFmtId="0" fontId="0" fillId="0" borderId="1" xfId="0" applyBorder="1"/>
    <xf numFmtId="0" fontId="0" fillId="0" borderId="5" xfId="0" applyBorder="1"/>
    <xf numFmtId="0" fontId="0" fillId="0" borderId="0" xfId="0" applyBorder="1"/>
    <xf numFmtId="0" fontId="12" fillId="0" borderId="0" xfId="0" applyFont="1" applyBorder="1" applyAlignment="1">
      <alignment wrapText="1"/>
    </xf>
    <xf numFmtId="4" fontId="0" fillId="0" borderId="1" xfId="0" applyNumberFormat="1" applyBorder="1"/>
    <xf numFmtId="3" fontId="0" fillId="0" borderId="1" xfId="0" applyNumberFormat="1" applyBorder="1"/>
    <xf numFmtId="4" fontId="0" fillId="0" borderId="6" xfId="0" applyNumberFormat="1" applyBorder="1"/>
    <xf numFmtId="3" fontId="11" fillId="0" borderId="6" xfId="0" applyNumberFormat="1" applyFont="1" applyBorder="1"/>
    <xf numFmtId="3" fontId="0" fillId="0" borderId="6" xfId="0" applyNumberFormat="1" applyBorder="1"/>
    <xf numFmtId="0" fontId="0" fillId="0" borderId="6" xfId="0" applyBorder="1"/>
    <xf numFmtId="0" fontId="0" fillId="0" borderId="7" xfId="0" applyBorder="1"/>
    <xf numFmtId="0" fontId="0" fillId="0" borderId="8" xfId="0" applyBorder="1" applyAlignment="1">
      <alignment horizontal="left"/>
    </xf>
    <xf numFmtId="0" fontId="0" fillId="0" borderId="8" xfId="0" applyBorder="1"/>
    <xf numFmtId="4" fontId="11" fillId="0" borderId="8" xfId="0" applyNumberFormat="1" applyFont="1" applyBorder="1"/>
    <xf numFmtId="3" fontId="11" fillId="0" borderId="8" xfId="0" applyNumberFormat="1" applyFont="1" applyBorder="1"/>
    <xf numFmtId="0" fontId="0" fillId="0" borderId="9" xfId="0" applyBorder="1"/>
    <xf numFmtId="0" fontId="5" fillId="0" borderId="0" xfId="0" applyFont="1" applyBorder="1" applyAlignment="1"/>
    <xf numFmtId="0" fontId="0" fillId="0" borderId="0" xfId="0" applyBorder="1" applyAlignment="1"/>
    <xf numFmtId="0" fontId="0" fillId="0" borderId="0" xfId="0" applyAlignment="1">
      <alignment horizontal="left"/>
    </xf>
    <xf numFmtId="0" fontId="13" fillId="0" borderId="0" xfId="0" applyFont="1"/>
    <xf numFmtId="0" fontId="0" fillId="0" borderId="0" xfId="0" applyAlignment="1"/>
    <xf numFmtId="0" fontId="14" fillId="0" borderId="0" xfId="1" applyNumberFormat="1" applyFont="1" applyFill="1" applyBorder="1" applyAlignment="1" applyProtection="1"/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49" fontId="16" fillId="0" borderId="1" xfId="0" applyNumberFormat="1" applyFont="1" applyBorder="1" applyAlignment="1" applyProtection="1">
      <alignment horizontal="center" vertical="center"/>
      <protection hidden="1"/>
    </xf>
    <xf numFmtId="4" fontId="0" fillId="0" borderId="1" xfId="0" applyNumberFormat="1" applyFont="1" applyBorder="1"/>
    <xf numFmtId="0" fontId="17" fillId="0" borderId="0" xfId="0" applyFont="1" applyAlignment="1">
      <alignment horizontal="center"/>
    </xf>
    <xf numFmtId="0" fontId="17" fillId="0" borderId="0" xfId="0" applyFont="1"/>
    <xf numFmtId="0" fontId="0" fillId="0" borderId="0" xfId="0" applyAlignment="1">
      <alignment horizontal="center"/>
    </xf>
    <xf numFmtId="0" fontId="14" fillId="0" borderId="0" xfId="1"/>
    <xf numFmtId="0" fontId="0" fillId="0" borderId="0" xfId="0" applyBorder="1" applyAlignment="1">
      <alignment horizontal="center"/>
    </xf>
    <xf numFmtId="0" fontId="0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Font="1" applyBorder="1" applyAlignment="1">
      <alignment horizontal="left" wrapText="1"/>
    </xf>
    <xf numFmtId="14" fontId="0" fillId="0" borderId="0" xfId="0" applyNumberForma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12" fillId="0" borderId="0" xfId="0" applyFont="1" applyBorder="1" applyAlignment="1">
      <alignment wrapText="1"/>
    </xf>
    <xf numFmtId="0" fontId="0" fillId="0" borderId="8" xfId="0" applyBorder="1" applyAlignment="1">
      <alignment horizontal="left"/>
    </xf>
    <xf numFmtId="0" fontId="5" fillId="0" borderId="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textRotation="90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NumberFormat="1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1" fontId="5" fillId="0" borderId="13" xfId="0" applyNumberFormat="1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172" fontId="15" fillId="4" borderId="14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17" fillId="0" borderId="0" xfId="0" applyFont="1" applyBorder="1" applyAlignment="1">
      <alignment horizontal="center"/>
    </xf>
  </cellXfs>
  <cellStyles count="6">
    <cellStyle name="Köprü" xfId="1" builtinId="8"/>
    <cellStyle name="Normal" xfId="0" builtinId="0"/>
    <cellStyle name="Normal 2" xfId="2"/>
    <cellStyle name="Normal 2 2" xfId="3"/>
    <cellStyle name="Normal 3" xfId="4"/>
    <cellStyle name="Normal 4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5F8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3D69B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2E3436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ursat\D\personel\maguventurk\YEN&#304;DEN%20YAPILNDIRMA%20Y&#214;NET%202006\MEVCUT%20EKLER\DSS%20EKLE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şlık"/>
      <sheetName val="LİSTE"/>
      <sheetName val="tahakkuk müzekkeresi_1"/>
      <sheetName val="SAİ_yeni_2"/>
      <sheetName val="yevmiye defteri_3"/>
      <sheetName val="Defter_i Kebir_4"/>
      <sheetName val="Env_Bilanço Defteri_5"/>
      <sheetName val="5_1"/>
      <sheetName val="5_2"/>
      <sheetName val="5_3"/>
      <sheetName val="5_4"/>
      <sheetName val="5_5"/>
      <sheetName val="5_6"/>
      <sheetName val="5_7"/>
      <sheetName val="5_8"/>
      <sheetName val="5_9"/>
      <sheetName val="5_10"/>
      <sheetName val="5_11"/>
      <sheetName val="5_12"/>
      <sheetName val="Günlük Kasa Defteri_6"/>
      <sheetName val="vezne alındısı_7"/>
      <sheetName val="sayman mutemedi alındısı_8"/>
      <sheetName val="banka kredi alındısı_9"/>
      <sheetName val="mahsup alındısı_10"/>
      <sheetName val="menkul kıymetler alındısı_11"/>
      <sheetName val="teslimat müzekkeresi_1_12"/>
      <sheetName val="teslimat müzekkeresi_2_12"/>
      <sheetName val="gönderme emri_13"/>
      <sheetName val="Ayniyat Alındısı_yeni_14"/>
      <sheetName val="ambar stok cıkıs fısı_15"/>
      <sheetName val="Stok_HAr_Def_16"/>
      <sheetName val="DipKoçanı_yeni_17"/>
      <sheetName val="Duran_Var_18"/>
      <sheetName val="İhtiyaç Pusulası_19"/>
      <sheetName val="Maliyet Pusulası_20"/>
      <sheetName val="Sipariş Pusulası_21"/>
      <sheetName val="İmalat Def._22"/>
      <sheetName val="Aylık Mizan_23"/>
      <sheetName val="Döner Ser.Aylık Has.Bild._24"/>
      <sheetName val="Döner Ser.Yıllık Has.Bild._25"/>
      <sheetName val="kesin mizan_26"/>
      <sheetName val="faaliyet raporu_27"/>
      <sheetName val="faaliyet raporu II_27"/>
      <sheetName val="faaliyet raporuIII_27_1"/>
      <sheetName val="faaliyet raporuIII_27_2"/>
      <sheetName val="faaliyet raporuIII_27_3"/>
      <sheetName val="faaliyet raporuIII_27_4"/>
      <sheetName val="faaliyet raporu IV_27"/>
      <sheetName val="faaliyet raporu V_27"/>
      <sheetName val="faaliyet raporu VI_27"/>
      <sheetName val="Fon_Ak_Tab"/>
      <sheetName val="Nakit "/>
      <sheetName val="Say.İl.Cet_28"/>
      <sheetName val="kayıt bıldırımı_29"/>
      <sheetName val="döner ser.hesap kartı_30"/>
      <sheetName val="kadro defteri_31"/>
      <sheetName val="kadro ve aylık kartı_32"/>
      <sheetName val="dava defteri_33"/>
      <sheetName val="alındı kayıt defteri_34"/>
      <sheetName val="Arşiv Defteri_35"/>
      <sheetName val="Devir Cetveli_36"/>
      <sheetName val="Devir Cetveli_36_1"/>
      <sheetName val="Devir Cetveli_36_2"/>
      <sheetName val="Devir Cetveli_36_3"/>
      <sheetName val="Devir Cetveli_36_4"/>
      <sheetName val="Devir Cetveli_36_5"/>
      <sheetName val="Devir Cetveli_36_6"/>
      <sheetName val="Devir Cetveli_36_7"/>
      <sheetName val="Devir Cetveli_36_8"/>
      <sheetName val="Devir Cetveli_36_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egitimhane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2"/>
  <dimension ref="A2:AJ42"/>
  <sheetViews>
    <sheetView tabSelected="1" topLeftCell="D13" workbookViewId="0">
      <selection activeCell="E40" sqref="E40"/>
    </sheetView>
  </sheetViews>
  <sheetFormatPr defaultRowHeight="12.75" x14ac:dyDescent="0.2"/>
  <cols>
    <col min="1" max="1" width="3.28515625" customWidth="1"/>
    <col min="2" max="2" width="10.85546875" customWidth="1"/>
    <col min="3" max="3" width="11.85546875" customWidth="1"/>
    <col min="4" max="4" width="16.7109375" customWidth="1"/>
    <col min="5" max="5" width="20.5703125" customWidth="1"/>
    <col min="6" max="6" width="10.140625" customWidth="1"/>
    <col min="7" max="7" width="14.140625" customWidth="1"/>
    <col min="8" max="8" width="10.7109375" customWidth="1"/>
    <col min="9" max="9" width="9.5703125" customWidth="1"/>
    <col min="10" max="10" width="7.7109375" customWidth="1"/>
    <col min="11" max="11" width="8.28515625" customWidth="1"/>
    <col min="12" max="12" width="7.7109375" customWidth="1"/>
    <col min="13" max="13" width="11" customWidth="1"/>
    <col min="14" max="14" width="8.85546875" customWidth="1"/>
    <col min="15" max="15" width="5.140625" customWidth="1"/>
    <col min="16" max="16" width="8.85546875" customWidth="1"/>
    <col min="17" max="17" width="9.42578125" customWidth="1"/>
    <col min="18" max="18" width="6.28515625" customWidth="1"/>
    <col min="19" max="19" width="4" customWidth="1"/>
  </cols>
  <sheetData>
    <row r="2" spans="1:25" ht="15.75" x14ac:dyDescent="0.25">
      <c r="A2" s="55" t="s">
        <v>0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</row>
    <row r="3" spans="1:25" x14ac:dyDescent="0.2">
      <c r="A3" s="56" t="s">
        <v>1</v>
      </c>
      <c r="B3" s="56"/>
      <c r="P3" s="57" t="s">
        <v>2</v>
      </c>
      <c r="Q3" s="57"/>
      <c r="R3" s="58">
        <v>1</v>
      </c>
      <c r="S3" s="58"/>
    </row>
    <row r="4" spans="1:25" x14ac:dyDescent="0.2">
      <c r="P4" s="59" t="s">
        <v>3</v>
      </c>
      <c r="Q4" s="59"/>
      <c r="R4" s="60">
        <v>2022</v>
      </c>
      <c r="S4" s="60"/>
    </row>
    <row r="5" spans="1:25" ht="21" customHeight="1" x14ac:dyDescent="0.2">
      <c r="A5" s="53" t="s">
        <v>4</v>
      </c>
      <c r="B5" s="50" t="s">
        <v>5</v>
      </c>
      <c r="C5" s="50"/>
      <c r="D5" s="50"/>
      <c r="E5" s="50"/>
      <c r="F5" s="50"/>
      <c r="G5" s="1"/>
      <c r="H5" s="50" t="s">
        <v>6</v>
      </c>
      <c r="I5" s="50"/>
      <c r="J5" s="50"/>
      <c r="K5" s="50"/>
      <c r="L5" s="50"/>
      <c r="M5" s="54" t="s">
        <v>7</v>
      </c>
      <c r="N5" s="50" t="s">
        <v>8</v>
      </c>
      <c r="O5" s="50"/>
      <c r="P5" s="50"/>
      <c r="Q5" s="50" t="s">
        <v>9</v>
      </c>
      <c r="R5" s="50" t="s">
        <v>10</v>
      </c>
      <c r="S5" s="51" t="s">
        <v>4</v>
      </c>
    </row>
    <row r="6" spans="1:25" ht="39.75" customHeight="1" x14ac:dyDescent="0.2">
      <c r="A6" s="53"/>
      <c r="B6" s="52" t="s">
        <v>11</v>
      </c>
      <c r="C6" s="52"/>
      <c r="D6" s="3" t="s">
        <v>12</v>
      </c>
      <c r="E6" s="3" t="s">
        <v>13</v>
      </c>
      <c r="F6" s="2" t="s">
        <v>14</v>
      </c>
      <c r="G6" s="4" t="s">
        <v>15</v>
      </c>
      <c r="H6" s="4" t="s">
        <v>16</v>
      </c>
      <c r="I6" s="4" t="s">
        <v>17</v>
      </c>
      <c r="J6" s="2" t="s">
        <v>18</v>
      </c>
      <c r="K6" s="4" t="s">
        <v>19</v>
      </c>
      <c r="L6" s="4" t="s">
        <v>20</v>
      </c>
      <c r="M6" s="54"/>
      <c r="N6" s="4" t="s">
        <v>21</v>
      </c>
      <c r="O6" s="2"/>
      <c r="P6" s="4" t="s">
        <v>22</v>
      </c>
      <c r="Q6" s="50"/>
      <c r="R6" s="50"/>
      <c r="S6" s="51"/>
    </row>
    <row r="7" spans="1:25" ht="15" customHeight="1" x14ac:dyDescent="0.25">
      <c r="A7" s="5">
        <v>1</v>
      </c>
      <c r="B7" s="47"/>
      <c r="C7" s="47"/>
      <c r="D7" s="6">
        <v>5004</v>
      </c>
      <c r="E7" s="6">
        <v>4253.3999999999996</v>
      </c>
      <c r="F7" s="7">
        <v>375.3</v>
      </c>
      <c r="G7" s="8">
        <f t="shared" ref="G7:G24" si="0">E7-F7</f>
        <v>3878.0999999999995</v>
      </c>
      <c r="H7" s="9">
        <f t="shared" ref="H7:H24" si="1">ROUND(G7*30/100*30/30,2)</f>
        <v>1163.43</v>
      </c>
      <c r="I7" s="9"/>
      <c r="J7" s="9"/>
      <c r="K7" s="9"/>
      <c r="L7" s="9"/>
      <c r="M7" s="9">
        <f t="shared" ref="M7:M25" si="2">SUM(H7:L7)</f>
        <v>1163.43</v>
      </c>
      <c r="N7" s="10"/>
      <c r="O7" s="10"/>
      <c r="P7" s="10">
        <f t="shared" ref="P7:P13" si="3">SUM(N7:O7)</f>
        <v>0</v>
      </c>
      <c r="Q7" s="9">
        <f t="shared" ref="Q7:Q24" si="4">(M7-P7)</f>
        <v>1163.43</v>
      </c>
      <c r="R7" s="11"/>
      <c r="S7" s="12">
        <v>1</v>
      </c>
      <c r="U7" s="13"/>
      <c r="V7" s="48"/>
      <c r="W7" s="48"/>
    </row>
    <row r="8" spans="1:25" ht="15" customHeight="1" x14ac:dyDescent="0.25">
      <c r="A8" s="5">
        <v>2</v>
      </c>
      <c r="B8" s="47"/>
      <c r="C8" s="47"/>
      <c r="D8" s="6">
        <v>5004</v>
      </c>
      <c r="E8" s="6">
        <v>4253.3999999999996</v>
      </c>
      <c r="F8" s="7">
        <v>375.3</v>
      </c>
      <c r="G8" s="8">
        <f t="shared" si="0"/>
        <v>3878.0999999999995</v>
      </c>
      <c r="H8" s="9">
        <f t="shared" si="1"/>
        <v>1163.43</v>
      </c>
      <c r="I8" s="9"/>
      <c r="J8" s="9"/>
      <c r="K8" s="9"/>
      <c r="L8" s="9"/>
      <c r="M8" s="9">
        <f t="shared" si="2"/>
        <v>1163.43</v>
      </c>
      <c r="N8" s="10"/>
      <c r="O8" s="10"/>
      <c r="P8" s="10">
        <f t="shared" si="3"/>
        <v>0</v>
      </c>
      <c r="Q8" s="9">
        <f t="shared" si="4"/>
        <v>1163.43</v>
      </c>
      <c r="R8" s="11"/>
      <c r="S8" s="12">
        <v>2</v>
      </c>
      <c r="U8" s="13"/>
      <c r="V8" s="48"/>
      <c r="W8" s="48"/>
      <c r="Y8" t="s">
        <v>23</v>
      </c>
    </row>
    <row r="9" spans="1:25" ht="15" customHeight="1" x14ac:dyDescent="0.25">
      <c r="A9" s="5">
        <v>3</v>
      </c>
      <c r="B9" s="47"/>
      <c r="C9" s="47"/>
      <c r="D9" s="6">
        <v>5004</v>
      </c>
      <c r="E9" s="6">
        <v>4253.3999999999996</v>
      </c>
      <c r="F9" s="7">
        <v>375.3</v>
      </c>
      <c r="G9" s="8">
        <f t="shared" si="0"/>
        <v>3878.0999999999995</v>
      </c>
      <c r="H9" s="9">
        <f t="shared" si="1"/>
        <v>1163.43</v>
      </c>
      <c r="I9" s="9"/>
      <c r="J9" s="9"/>
      <c r="K9" s="9"/>
      <c r="L9" s="9"/>
      <c r="M9" s="9">
        <f t="shared" si="2"/>
        <v>1163.43</v>
      </c>
      <c r="N9" s="10"/>
      <c r="O9" s="10"/>
      <c r="P9" s="10">
        <f t="shared" si="3"/>
        <v>0</v>
      </c>
      <c r="Q9" s="9">
        <f t="shared" si="4"/>
        <v>1163.43</v>
      </c>
      <c r="R9" s="11"/>
      <c r="S9" s="12">
        <v>3</v>
      </c>
      <c r="U9" s="13"/>
      <c r="V9" s="48"/>
      <c r="W9" s="48"/>
    </row>
    <row r="10" spans="1:25" ht="15" customHeight="1" x14ac:dyDescent="0.25">
      <c r="A10" s="5">
        <v>4</v>
      </c>
      <c r="B10" s="47"/>
      <c r="C10" s="47"/>
      <c r="D10" s="6">
        <v>5004</v>
      </c>
      <c r="E10" s="6">
        <v>4253.3999999999996</v>
      </c>
      <c r="F10" s="7">
        <v>375.3</v>
      </c>
      <c r="G10" s="8">
        <f t="shared" si="0"/>
        <v>3878.0999999999995</v>
      </c>
      <c r="H10" s="9">
        <f t="shared" si="1"/>
        <v>1163.43</v>
      </c>
      <c r="I10" s="9"/>
      <c r="J10" s="9"/>
      <c r="K10" s="9"/>
      <c r="L10" s="9"/>
      <c r="M10" s="9">
        <f t="shared" si="2"/>
        <v>1163.43</v>
      </c>
      <c r="N10" s="10"/>
      <c r="O10" s="10"/>
      <c r="P10" s="10">
        <f t="shared" si="3"/>
        <v>0</v>
      </c>
      <c r="Q10" s="9">
        <f t="shared" si="4"/>
        <v>1163.43</v>
      </c>
      <c r="R10" s="11"/>
      <c r="S10" s="12">
        <v>4</v>
      </c>
      <c r="U10" s="13"/>
      <c r="V10" s="48"/>
      <c r="W10" s="48"/>
    </row>
    <row r="11" spans="1:25" ht="15" customHeight="1" x14ac:dyDescent="0.25">
      <c r="A11" s="5">
        <v>5</v>
      </c>
      <c r="B11" s="47"/>
      <c r="C11" s="47"/>
      <c r="D11" s="6">
        <v>5004</v>
      </c>
      <c r="E11" s="6">
        <v>4253.3999999999996</v>
      </c>
      <c r="F11" s="7">
        <v>375.3</v>
      </c>
      <c r="G11" s="8">
        <f t="shared" si="0"/>
        <v>3878.0999999999995</v>
      </c>
      <c r="H11" s="9">
        <f t="shared" si="1"/>
        <v>1163.43</v>
      </c>
      <c r="I11" s="15"/>
      <c r="J11" s="15"/>
      <c r="K11" s="15"/>
      <c r="L11" s="15"/>
      <c r="M11" s="9">
        <f t="shared" si="2"/>
        <v>1163.43</v>
      </c>
      <c r="N11" s="10"/>
      <c r="O11" s="16"/>
      <c r="P11" s="10">
        <f t="shared" si="3"/>
        <v>0</v>
      </c>
      <c r="Q11" s="9">
        <f t="shared" si="4"/>
        <v>1163.43</v>
      </c>
      <c r="R11" s="11"/>
      <c r="S11" s="12">
        <v>5</v>
      </c>
      <c r="U11" s="13"/>
      <c r="V11" s="48"/>
      <c r="W11" s="48"/>
    </row>
    <row r="12" spans="1:25" ht="15" customHeight="1" x14ac:dyDescent="0.25">
      <c r="A12" s="5">
        <v>6</v>
      </c>
      <c r="B12" s="47"/>
      <c r="C12" s="47"/>
      <c r="D12" s="6">
        <v>5004</v>
      </c>
      <c r="E12" s="6">
        <v>4253.3999999999996</v>
      </c>
      <c r="F12" s="7">
        <v>375.3</v>
      </c>
      <c r="G12" s="8">
        <f t="shared" si="0"/>
        <v>3878.0999999999995</v>
      </c>
      <c r="H12" s="9">
        <f t="shared" si="1"/>
        <v>1163.43</v>
      </c>
      <c r="I12" s="15"/>
      <c r="J12" s="15"/>
      <c r="K12" s="15"/>
      <c r="L12" s="15"/>
      <c r="M12" s="9">
        <f t="shared" si="2"/>
        <v>1163.43</v>
      </c>
      <c r="N12" s="10"/>
      <c r="O12" s="16"/>
      <c r="P12" s="10">
        <f t="shared" si="3"/>
        <v>0</v>
      </c>
      <c r="Q12" s="9">
        <f t="shared" si="4"/>
        <v>1163.43</v>
      </c>
      <c r="R12" s="11"/>
      <c r="S12" s="12">
        <v>6</v>
      </c>
      <c r="U12" s="13"/>
      <c r="V12" s="48"/>
      <c r="W12" s="48"/>
    </row>
    <row r="13" spans="1:25" ht="15" customHeight="1" x14ac:dyDescent="0.25">
      <c r="A13" s="5">
        <v>7</v>
      </c>
      <c r="B13" s="47"/>
      <c r="C13" s="47"/>
      <c r="D13" s="6">
        <v>5004</v>
      </c>
      <c r="E13" s="6">
        <v>4253.3999999999996</v>
      </c>
      <c r="F13" s="7">
        <v>375.3</v>
      </c>
      <c r="G13" s="8">
        <f t="shared" si="0"/>
        <v>3878.0999999999995</v>
      </c>
      <c r="H13" s="9">
        <f t="shared" si="1"/>
        <v>1163.43</v>
      </c>
      <c r="I13" s="15"/>
      <c r="J13" s="15"/>
      <c r="K13" s="15"/>
      <c r="L13" s="15"/>
      <c r="M13" s="9">
        <f t="shared" si="2"/>
        <v>1163.43</v>
      </c>
      <c r="N13" s="10"/>
      <c r="O13" s="16"/>
      <c r="P13" s="10">
        <f t="shared" si="3"/>
        <v>0</v>
      </c>
      <c r="Q13" s="9">
        <f t="shared" si="4"/>
        <v>1163.43</v>
      </c>
      <c r="R13" s="11"/>
      <c r="S13" s="12">
        <v>7</v>
      </c>
      <c r="U13" s="13"/>
      <c r="V13" s="48"/>
      <c r="W13" s="48"/>
    </row>
    <row r="14" spans="1:25" ht="15" customHeight="1" x14ac:dyDescent="0.25">
      <c r="A14" s="5">
        <v>8</v>
      </c>
      <c r="B14" s="47"/>
      <c r="C14" s="47"/>
      <c r="D14" s="6">
        <v>5004</v>
      </c>
      <c r="E14" s="6">
        <v>4253.3999999999996</v>
      </c>
      <c r="F14" s="7">
        <v>375.3</v>
      </c>
      <c r="G14" s="8">
        <f t="shared" si="0"/>
        <v>3878.0999999999995</v>
      </c>
      <c r="H14" s="9">
        <f t="shared" si="1"/>
        <v>1163.43</v>
      </c>
      <c r="I14" s="15"/>
      <c r="J14" s="15"/>
      <c r="K14" s="15"/>
      <c r="L14" s="15"/>
      <c r="M14" s="9">
        <f t="shared" si="2"/>
        <v>1163.43</v>
      </c>
      <c r="N14" s="10"/>
      <c r="O14" s="16"/>
      <c r="P14" s="10">
        <v>0</v>
      </c>
      <c r="Q14" s="9">
        <f t="shared" si="4"/>
        <v>1163.43</v>
      </c>
      <c r="R14" s="11"/>
      <c r="S14" s="12">
        <v>8</v>
      </c>
      <c r="U14" s="13"/>
      <c r="V14" s="48"/>
      <c r="W14" s="48"/>
    </row>
    <row r="15" spans="1:25" ht="15" customHeight="1" x14ac:dyDescent="0.25">
      <c r="A15" s="5">
        <v>9</v>
      </c>
      <c r="B15" s="47"/>
      <c r="C15" s="47"/>
      <c r="D15" s="6">
        <v>5004</v>
      </c>
      <c r="E15" s="6">
        <v>4253.3999999999996</v>
      </c>
      <c r="F15" s="7">
        <v>375.3</v>
      </c>
      <c r="G15" s="8">
        <f t="shared" si="0"/>
        <v>3878.0999999999995</v>
      </c>
      <c r="H15" s="9">
        <f t="shared" si="1"/>
        <v>1163.43</v>
      </c>
      <c r="I15" s="15"/>
      <c r="J15" s="15"/>
      <c r="K15" s="15"/>
      <c r="L15" s="15"/>
      <c r="M15" s="9">
        <f t="shared" si="2"/>
        <v>1163.43</v>
      </c>
      <c r="N15" s="10"/>
      <c r="O15" s="16"/>
      <c r="P15" s="10">
        <f>SUM(N15:O15)</f>
        <v>0</v>
      </c>
      <c r="Q15" s="9">
        <f t="shared" si="4"/>
        <v>1163.43</v>
      </c>
      <c r="R15" s="11"/>
      <c r="S15" s="12">
        <v>9</v>
      </c>
      <c r="U15" s="13"/>
      <c r="V15" s="48"/>
      <c r="W15" s="48"/>
    </row>
    <row r="16" spans="1:25" ht="15" customHeight="1" x14ac:dyDescent="0.25">
      <c r="A16" s="5">
        <v>10</v>
      </c>
      <c r="B16" s="47"/>
      <c r="C16" s="47"/>
      <c r="D16" s="6">
        <v>5004</v>
      </c>
      <c r="E16" s="6">
        <v>4253.3999999999996</v>
      </c>
      <c r="F16" s="7">
        <v>375.3</v>
      </c>
      <c r="G16" s="8">
        <f t="shared" si="0"/>
        <v>3878.0999999999995</v>
      </c>
      <c r="H16" s="9">
        <f t="shared" si="1"/>
        <v>1163.43</v>
      </c>
      <c r="I16" s="15"/>
      <c r="J16" s="15"/>
      <c r="K16" s="15"/>
      <c r="L16" s="15"/>
      <c r="M16" s="9">
        <f t="shared" si="2"/>
        <v>1163.43</v>
      </c>
      <c r="N16" s="10"/>
      <c r="O16" s="16"/>
      <c r="P16" s="10">
        <f>SUM(N16:O16)</f>
        <v>0</v>
      </c>
      <c r="Q16" s="9">
        <f t="shared" si="4"/>
        <v>1163.43</v>
      </c>
      <c r="R16" s="11"/>
      <c r="S16" s="12">
        <v>10</v>
      </c>
      <c r="U16" s="13"/>
      <c r="V16" s="48"/>
      <c r="W16" s="48"/>
    </row>
    <row r="17" spans="1:23" ht="15" customHeight="1" x14ac:dyDescent="0.25">
      <c r="A17" s="5">
        <v>11</v>
      </c>
      <c r="B17" s="47"/>
      <c r="C17" s="47"/>
      <c r="D17" s="6">
        <v>5004</v>
      </c>
      <c r="E17" s="6">
        <v>4253.3999999999996</v>
      </c>
      <c r="F17" s="7">
        <v>375.3</v>
      </c>
      <c r="G17" s="8">
        <f t="shared" si="0"/>
        <v>3878.0999999999995</v>
      </c>
      <c r="H17" s="9">
        <f t="shared" si="1"/>
        <v>1163.43</v>
      </c>
      <c r="I17" s="15"/>
      <c r="J17" s="15"/>
      <c r="K17" s="15"/>
      <c r="L17" s="15"/>
      <c r="M17" s="9">
        <f t="shared" si="2"/>
        <v>1163.43</v>
      </c>
      <c r="N17" s="10"/>
      <c r="O17" s="16"/>
      <c r="P17" s="10"/>
      <c r="Q17" s="9">
        <f t="shared" si="4"/>
        <v>1163.43</v>
      </c>
      <c r="R17" s="11"/>
      <c r="S17" s="12"/>
      <c r="U17" s="13"/>
      <c r="V17" s="48"/>
      <c r="W17" s="48"/>
    </row>
    <row r="18" spans="1:23" ht="15" customHeight="1" x14ac:dyDescent="0.25">
      <c r="A18" s="5">
        <v>12</v>
      </c>
      <c r="B18" s="47"/>
      <c r="C18" s="47"/>
      <c r="D18" s="6">
        <v>5004</v>
      </c>
      <c r="E18" s="6">
        <v>4253.3999999999996</v>
      </c>
      <c r="F18" s="7">
        <v>375.3</v>
      </c>
      <c r="G18" s="8">
        <f t="shared" si="0"/>
        <v>3878.0999999999995</v>
      </c>
      <c r="H18" s="9">
        <f t="shared" si="1"/>
        <v>1163.43</v>
      </c>
      <c r="I18" s="15"/>
      <c r="J18" s="15"/>
      <c r="K18" s="15"/>
      <c r="L18" s="15"/>
      <c r="M18" s="9">
        <f t="shared" si="2"/>
        <v>1163.43</v>
      </c>
      <c r="N18" s="10"/>
      <c r="O18" s="16"/>
      <c r="P18" s="10"/>
      <c r="Q18" s="9">
        <f t="shared" si="4"/>
        <v>1163.43</v>
      </c>
      <c r="R18" s="11"/>
      <c r="S18" s="12"/>
      <c r="U18" s="13"/>
      <c r="V18" s="48"/>
      <c r="W18" s="48"/>
    </row>
    <row r="19" spans="1:23" ht="15" customHeight="1" x14ac:dyDescent="0.25">
      <c r="A19" s="5">
        <v>13</v>
      </c>
      <c r="B19" s="47"/>
      <c r="C19" s="47"/>
      <c r="D19" s="6">
        <v>5004</v>
      </c>
      <c r="E19" s="6">
        <v>4253.3999999999996</v>
      </c>
      <c r="F19" s="7">
        <v>375.3</v>
      </c>
      <c r="G19" s="8">
        <f t="shared" si="0"/>
        <v>3878.0999999999995</v>
      </c>
      <c r="H19" s="9">
        <f t="shared" si="1"/>
        <v>1163.43</v>
      </c>
      <c r="I19" s="15"/>
      <c r="J19" s="15"/>
      <c r="K19" s="15"/>
      <c r="L19" s="15"/>
      <c r="M19" s="9">
        <f t="shared" si="2"/>
        <v>1163.43</v>
      </c>
      <c r="N19" s="10"/>
      <c r="O19" s="16"/>
      <c r="P19" s="10"/>
      <c r="Q19" s="9">
        <f t="shared" si="4"/>
        <v>1163.43</v>
      </c>
      <c r="R19" s="11"/>
      <c r="S19" s="12"/>
      <c r="U19" s="13"/>
      <c r="V19" s="48"/>
      <c r="W19" s="48"/>
    </row>
    <row r="20" spans="1:23" ht="15" customHeight="1" x14ac:dyDescent="0.25">
      <c r="A20" s="5">
        <v>14</v>
      </c>
      <c r="B20" s="47"/>
      <c r="C20" s="47"/>
      <c r="D20" s="6">
        <v>5004</v>
      </c>
      <c r="E20" s="6">
        <v>4253.3999999999996</v>
      </c>
      <c r="F20" s="7">
        <v>375.3</v>
      </c>
      <c r="G20" s="8">
        <f t="shared" si="0"/>
        <v>3878.0999999999995</v>
      </c>
      <c r="H20" s="9">
        <f t="shared" si="1"/>
        <v>1163.43</v>
      </c>
      <c r="I20" s="15"/>
      <c r="J20" s="15"/>
      <c r="K20" s="15"/>
      <c r="L20" s="15"/>
      <c r="M20" s="9">
        <f t="shared" si="2"/>
        <v>1163.43</v>
      </c>
      <c r="N20" s="10"/>
      <c r="O20" s="16"/>
      <c r="P20" s="10"/>
      <c r="Q20" s="9">
        <f t="shared" si="4"/>
        <v>1163.43</v>
      </c>
      <c r="R20" s="11"/>
      <c r="S20" s="12"/>
      <c r="U20" s="13"/>
      <c r="V20" s="48"/>
      <c r="W20" s="48"/>
    </row>
    <row r="21" spans="1:23" ht="15" customHeight="1" x14ac:dyDescent="0.25">
      <c r="A21" s="5">
        <v>15</v>
      </c>
      <c r="B21" s="47"/>
      <c r="C21" s="47"/>
      <c r="D21" s="6">
        <v>5004</v>
      </c>
      <c r="E21" s="6">
        <v>4253.3999999999996</v>
      </c>
      <c r="F21" s="7">
        <v>375.3</v>
      </c>
      <c r="G21" s="8">
        <f t="shared" si="0"/>
        <v>3878.0999999999995</v>
      </c>
      <c r="H21" s="9">
        <f t="shared" si="1"/>
        <v>1163.43</v>
      </c>
      <c r="I21" s="15"/>
      <c r="J21" s="15"/>
      <c r="K21" s="15"/>
      <c r="L21" s="15"/>
      <c r="M21" s="9">
        <f t="shared" si="2"/>
        <v>1163.43</v>
      </c>
      <c r="N21" s="10"/>
      <c r="O21" s="16"/>
      <c r="P21" s="10"/>
      <c r="Q21" s="9">
        <f t="shared" si="4"/>
        <v>1163.43</v>
      </c>
      <c r="R21" s="11"/>
      <c r="S21" s="12"/>
      <c r="U21" s="13"/>
      <c r="V21" s="48"/>
      <c r="W21" s="48"/>
    </row>
    <row r="22" spans="1:23" ht="15" customHeight="1" x14ac:dyDescent="0.25">
      <c r="A22" s="5">
        <v>16</v>
      </c>
      <c r="B22" s="47"/>
      <c r="C22" s="47"/>
      <c r="D22" s="6">
        <v>5004</v>
      </c>
      <c r="E22" s="6">
        <v>4253.3999999999996</v>
      </c>
      <c r="F22" s="7">
        <v>375.3</v>
      </c>
      <c r="G22" s="8">
        <f t="shared" si="0"/>
        <v>3878.0999999999995</v>
      </c>
      <c r="H22" s="9">
        <f t="shared" si="1"/>
        <v>1163.43</v>
      </c>
      <c r="I22" s="17"/>
      <c r="J22" s="17"/>
      <c r="K22" s="17"/>
      <c r="L22" s="17"/>
      <c r="M22" s="9">
        <f t="shared" si="2"/>
        <v>1163.43</v>
      </c>
      <c r="N22" s="18"/>
      <c r="O22" s="19"/>
      <c r="P22" s="10"/>
      <c r="Q22" s="9">
        <f t="shared" si="4"/>
        <v>1163.43</v>
      </c>
      <c r="R22" s="20"/>
      <c r="S22" s="12"/>
      <c r="U22" s="13"/>
      <c r="V22" s="14"/>
      <c r="W22" s="14"/>
    </row>
    <row r="23" spans="1:23" ht="15" customHeight="1" x14ac:dyDescent="0.25">
      <c r="A23" s="5">
        <v>17</v>
      </c>
      <c r="B23" s="47"/>
      <c r="C23" s="47"/>
      <c r="D23" s="6">
        <v>5004</v>
      </c>
      <c r="E23" s="6">
        <v>4253.3999999999996</v>
      </c>
      <c r="F23" s="7">
        <v>375.3</v>
      </c>
      <c r="G23" s="8">
        <f t="shared" si="0"/>
        <v>3878.0999999999995</v>
      </c>
      <c r="H23" s="9">
        <f t="shared" si="1"/>
        <v>1163.43</v>
      </c>
      <c r="I23" s="17"/>
      <c r="J23" s="17"/>
      <c r="K23" s="17"/>
      <c r="L23" s="17"/>
      <c r="M23" s="9">
        <f t="shared" si="2"/>
        <v>1163.43</v>
      </c>
      <c r="N23" s="18"/>
      <c r="O23" s="19"/>
      <c r="P23" s="10"/>
      <c r="Q23" s="9">
        <f t="shared" si="4"/>
        <v>1163.43</v>
      </c>
      <c r="R23" s="20"/>
      <c r="S23" s="12"/>
      <c r="U23" s="13"/>
      <c r="V23" s="14"/>
      <c r="W23" s="14"/>
    </row>
    <row r="24" spans="1:23" ht="15" customHeight="1" x14ac:dyDescent="0.25">
      <c r="A24" s="5">
        <v>18</v>
      </c>
      <c r="B24" s="47"/>
      <c r="C24" s="47"/>
      <c r="D24" s="6">
        <v>5004</v>
      </c>
      <c r="E24" s="6">
        <v>4253.3999999999996</v>
      </c>
      <c r="F24" s="7">
        <v>375.3</v>
      </c>
      <c r="G24" s="8">
        <f t="shared" si="0"/>
        <v>3878.0999999999995</v>
      </c>
      <c r="H24" s="9">
        <f t="shared" si="1"/>
        <v>1163.43</v>
      </c>
      <c r="I24" s="17"/>
      <c r="J24" s="17"/>
      <c r="K24" s="17"/>
      <c r="L24" s="17"/>
      <c r="M24" s="9">
        <f t="shared" si="2"/>
        <v>1163.43</v>
      </c>
      <c r="N24" s="18"/>
      <c r="O24" s="19"/>
      <c r="P24" s="10"/>
      <c r="Q24" s="9">
        <f t="shared" si="4"/>
        <v>1163.43</v>
      </c>
      <c r="R24" s="20"/>
      <c r="S24" s="12"/>
      <c r="U24" s="13"/>
      <c r="V24" s="14"/>
      <c r="W24" s="14"/>
    </row>
    <row r="25" spans="1:23" ht="15" customHeight="1" x14ac:dyDescent="0.2">
      <c r="A25" s="21"/>
      <c r="B25" s="49"/>
      <c r="C25" s="49"/>
      <c r="D25" s="22"/>
      <c r="E25" s="22"/>
      <c r="F25" s="23"/>
      <c r="G25" s="23"/>
      <c r="H25" s="24">
        <f>SUM(H7:H24)</f>
        <v>20941.740000000002</v>
      </c>
      <c r="I25" s="24"/>
      <c r="J25" s="24"/>
      <c r="K25" s="24"/>
      <c r="L25" s="24"/>
      <c r="M25" s="24">
        <f t="shared" si="2"/>
        <v>20941.740000000002</v>
      </c>
      <c r="N25" s="25">
        <f>SUM(N7:N20)</f>
        <v>0</v>
      </c>
      <c r="O25" s="25"/>
      <c r="P25" s="25">
        <f>SUM(N25:O25)</f>
        <v>0</v>
      </c>
      <c r="Q25" s="24">
        <f>SUM(Q7:Q24)</f>
        <v>20941.740000000002</v>
      </c>
      <c r="R25" s="23"/>
      <c r="S25" s="26"/>
      <c r="U25" s="13"/>
      <c r="V25" s="13"/>
      <c r="W25" s="13"/>
    </row>
    <row r="26" spans="1:23" x14ac:dyDescent="0.2">
      <c r="A26" s="13"/>
      <c r="B26" s="27" t="s">
        <v>24</v>
      </c>
      <c r="C26" s="28"/>
      <c r="D26" s="28"/>
      <c r="E26" s="28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</row>
    <row r="27" spans="1:23" ht="12.75" customHeight="1" x14ac:dyDescent="0.2">
      <c r="A27" s="13"/>
      <c r="B27" s="44" t="s">
        <v>25</v>
      </c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</row>
    <row r="28" spans="1:23" x14ac:dyDescent="0.2">
      <c r="A28" s="13"/>
      <c r="B28" s="42" t="s">
        <v>26</v>
      </c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5">
        <f ca="1">TODAY()</f>
        <v>44547</v>
      </c>
      <c r="R28" s="45"/>
      <c r="S28" s="29"/>
    </row>
    <row r="29" spans="1:23" x14ac:dyDescent="0.2">
      <c r="H29" s="46" t="s">
        <v>27</v>
      </c>
      <c r="I29" s="46"/>
      <c r="J29" s="46"/>
      <c r="K29" s="30"/>
      <c r="L29" s="46"/>
      <c r="M29" s="46"/>
      <c r="N29" s="30"/>
      <c r="O29" s="46" t="s">
        <v>28</v>
      </c>
      <c r="P29" s="46"/>
      <c r="Q29" s="46"/>
      <c r="R29" s="46"/>
    </row>
    <row r="30" spans="1:23" x14ac:dyDescent="0.2">
      <c r="H30" s="42" t="s">
        <v>29</v>
      </c>
      <c r="I30" s="42"/>
      <c r="J30" s="43"/>
      <c r="K30" s="43"/>
      <c r="L30" s="43"/>
      <c r="O30" s="42" t="s">
        <v>30</v>
      </c>
      <c r="P30" s="42"/>
      <c r="Q30" s="41"/>
      <c r="R30" s="41"/>
      <c r="S30" s="41"/>
    </row>
    <row r="31" spans="1:23" x14ac:dyDescent="0.2">
      <c r="H31" s="42" t="s">
        <v>31</v>
      </c>
      <c r="I31" s="42"/>
      <c r="J31" s="43"/>
      <c r="K31" s="43"/>
      <c r="L31" s="43"/>
      <c r="O31" s="42" t="s">
        <v>31</v>
      </c>
      <c r="P31" s="42"/>
      <c r="Q31" s="41"/>
      <c r="R31" s="41"/>
      <c r="S31" s="41"/>
    </row>
    <row r="32" spans="1:23" x14ac:dyDescent="0.2">
      <c r="L32" s="29"/>
      <c r="O32" s="31"/>
      <c r="P32" s="31"/>
      <c r="Q32" s="41"/>
      <c r="R32" s="41"/>
      <c r="S32" s="41"/>
    </row>
    <row r="33" spans="2:36" x14ac:dyDescent="0.2">
      <c r="H33" s="42" t="s">
        <v>32</v>
      </c>
      <c r="I33" s="42"/>
      <c r="O33" s="42" t="s">
        <v>32</v>
      </c>
      <c r="P33" s="42"/>
      <c r="Q33" s="42"/>
      <c r="R33" s="42"/>
    </row>
    <row r="34" spans="2:36" x14ac:dyDescent="0.2">
      <c r="B34" s="32" t="s">
        <v>33</v>
      </c>
    </row>
    <row r="40" spans="2:36" x14ac:dyDescent="0.2">
      <c r="E40" s="40"/>
    </row>
    <row r="42" spans="2:36" x14ac:dyDescent="0.2">
      <c r="AJ42" t="s">
        <v>23</v>
      </c>
    </row>
  </sheetData>
  <sheetProtection selectLockedCells="1" selectUnlockedCells="1"/>
  <mergeCells count="67">
    <mergeCell ref="A2:S2"/>
    <mergeCell ref="A3:B3"/>
    <mergeCell ref="P3:Q3"/>
    <mergeCell ref="R3:S3"/>
    <mergeCell ref="P4:Q4"/>
    <mergeCell ref="R4:S4"/>
    <mergeCell ref="A5:A6"/>
    <mergeCell ref="B5:F5"/>
    <mergeCell ref="H5:L5"/>
    <mergeCell ref="M5:M6"/>
    <mergeCell ref="N5:P5"/>
    <mergeCell ref="Q5:Q6"/>
    <mergeCell ref="R5:R6"/>
    <mergeCell ref="S5:S6"/>
    <mergeCell ref="B6:C6"/>
    <mergeCell ref="B7:C7"/>
    <mergeCell ref="V7:W7"/>
    <mergeCell ref="B8:C8"/>
    <mergeCell ref="V8:W8"/>
    <mergeCell ref="B9:C9"/>
    <mergeCell ref="V9:W9"/>
    <mergeCell ref="B10:C10"/>
    <mergeCell ref="V10:W10"/>
    <mergeCell ref="B11:C11"/>
    <mergeCell ref="V11:W11"/>
    <mergeCell ref="B12:C12"/>
    <mergeCell ref="V12:W12"/>
    <mergeCell ref="B13:C13"/>
    <mergeCell ref="V13:W13"/>
    <mergeCell ref="B14:C14"/>
    <mergeCell ref="V14:W14"/>
    <mergeCell ref="B15:C15"/>
    <mergeCell ref="V15:W15"/>
    <mergeCell ref="B16:C16"/>
    <mergeCell ref="V16:W16"/>
    <mergeCell ref="B17:C17"/>
    <mergeCell ref="V17:W17"/>
    <mergeCell ref="B18:C18"/>
    <mergeCell ref="V18:W18"/>
    <mergeCell ref="B19:C19"/>
    <mergeCell ref="V19:W19"/>
    <mergeCell ref="B20:C20"/>
    <mergeCell ref="V20:W20"/>
    <mergeCell ref="B21:C21"/>
    <mergeCell ref="V21:W21"/>
    <mergeCell ref="B22:C22"/>
    <mergeCell ref="B23:C23"/>
    <mergeCell ref="B24:C24"/>
    <mergeCell ref="B25:C25"/>
    <mergeCell ref="O31:P31"/>
    <mergeCell ref="Q31:S31"/>
    <mergeCell ref="B27:S27"/>
    <mergeCell ref="B28:P28"/>
    <mergeCell ref="Q28:R28"/>
    <mergeCell ref="H29:J29"/>
    <mergeCell ref="L29:M29"/>
    <mergeCell ref="O29:R29"/>
    <mergeCell ref="Q32:S32"/>
    <mergeCell ref="H33:I33"/>
    <mergeCell ref="O33:P33"/>
    <mergeCell ref="Q33:R33"/>
    <mergeCell ref="H30:I30"/>
    <mergeCell ref="J30:L30"/>
    <mergeCell ref="O30:P30"/>
    <mergeCell ref="Q30:S30"/>
    <mergeCell ref="H31:I31"/>
    <mergeCell ref="J31:L31"/>
  </mergeCells>
  <hyperlinks>
    <hyperlink ref="B34" r:id="rId1"/>
  </hyperlinks>
  <pageMargins left="0.55138888888888893" right="0.55138888888888893" top="0.98402777777777772" bottom="0" header="0.51180555555555551" footer="0.51180555555555551"/>
  <pageSetup paperSize="9" scale="90" firstPageNumber="0" orientation="landscape" horizontalDpi="300" verticalDpi="30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3"/>
  <dimension ref="A1:H27"/>
  <sheetViews>
    <sheetView workbookViewId="0">
      <selection activeCell="E5" sqref="E5"/>
    </sheetView>
  </sheetViews>
  <sheetFormatPr defaultRowHeight="12.75" x14ac:dyDescent="0.2"/>
  <cols>
    <col min="1" max="1" width="6.7109375" customWidth="1"/>
    <col min="2" max="2" width="23.85546875" customWidth="1"/>
    <col min="3" max="3" width="23" customWidth="1"/>
    <col min="4" max="4" width="31.42578125" customWidth="1"/>
    <col min="5" max="8" width="15.28515625" customWidth="1"/>
  </cols>
  <sheetData>
    <row r="1" spans="1:8" x14ac:dyDescent="0.2">
      <c r="A1" s="61" t="s">
        <v>34</v>
      </c>
      <c r="B1" s="61"/>
      <c r="C1" s="61"/>
      <c r="D1" s="61"/>
      <c r="E1" s="61"/>
      <c r="F1" s="61"/>
      <c r="G1" s="61"/>
      <c r="H1" s="61"/>
    </row>
    <row r="2" spans="1:8" x14ac:dyDescent="0.2">
      <c r="A2" s="61" t="s">
        <v>35</v>
      </c>
      <c r="B2" s="61"/>
      <c r="C2" s="61"/>
      <c r="D2" s="61"/>
      <c r="E2" s="61"/>
      <c r="F2" s="61"/>
      <c r="G2" s="61"/>
      <c r="H2" s="61"/>
    </row>
    <row r="3" spans="1:8" ht="18.75" customHeight="1" x14ac:dyDescent="0.2">
      <c r="A3" s="62">
        <v>42278</v>
      </c>
      <c r="B3" s="62"/>
      <c r="C3" s="62"/>
      <c r="D3" s="62"/>
      <c r="E3" s="62"/>
      <c r="F3" s="62"/>
      <c r="G3" s="62"/>
      <c r="H3" s="62"/>
    </row>
    <row r="4" spans="1:8" ht="30" customHeight="1" x14ac:dyDescent="0.2">
      <c r="A4" s="33" t="s">
        <v>36</v>
      </c>
      <c r="B4" s="33" t="s">
        <v>30</v>
      </c>
      <c r="C4" s="33" t="s">
        <v>37</v>
      </c>
      <c r="D4" s="34" t="s">
        <v>38</v>
      </c>
      <c r="E4" s="33" t="s">
        <v>39</v>
      </c>
      <c r="F4" s="33" t="s">
        <v>40</v>
      </c>
      <c r="G4" s="34"/>
      <c r="H4" s="33" t="s">
        <v>41</v>
      </c>
    </row>
    <row r="5" spans="1:8" ht="18" customHeight="1" x14ac:dyDescent="0.2">
      <c r="A5" s="11">
        <v>1</v>
      </c>
      <c r="B5" s="11"/>
      <c r="C5" s="11" t="s">
        <v>42</v>
      </c>
      <c r="D5" s="35"/>
      <c r="E5" s="36">
        <f>BORDRO!Q7</f>
        <v>1163.43</v>
      </c>
      <c r="F5" s="15"/>
      <c r="G5" s="15"/>
      <c r="H5" s="15">
        <f t="shared" ref="H5:H14" si="0">F5+G5+E5</f>
        <v>1163.43</v>
      </c>
    </row>
    <row r="6" spans="1:8" ht="18" customHeight="1" x14ac:dyDescent="0.2">
      <c r="A6" s="11">
        <v>2</v>
      </c>
      <c r="B6" s="11"/>
      <c r="C6" s="11" t="s">
        <v>42</v>
      </c>
      <c r="D6" s="35"/>
      <c r="E6" s="36">
        <f>BORDRO!Q8</f>
        <v>1163.43</v>
      </c>
      <c r="F6" s="15"/>
      <c r="G6" s="15"/>
      <c r="H6" s="15">
        <f t="shared" si="0"/>
        <v>1163.43</v>
      </c>
    </row>
    <row r="7" spans="1:8" ht="18" customHeight="1" x14ac:dyDescent="0.2">
      <c r="A7" s="11">
        <v>3</v>
      </c>
      <c r="B7" s="11"/>
      <c r="C7" s="11" t="s">
        <v>42</v>
      </c>
      <c r="D7" s="35"/>
      <c r="E7" s="36">
        <f>BORDRO!Q9</f>
        <v>1163.43</v>
      </c>
      <c r="F7" s="15"/>
      <c r="G7" s="15"/>
      <c r="H7" s="15">
        <f t="shared" si="0"/>
        <v>1163.43</v>
      </c>
    </row>
    <row r="8" spans="1:8" ht="18" customHeight="1" x14ac:dyDescent="0.2">
      <c r="A8" s="11">
        <v>4</v>
      </c>
      <c r="B8" s="11"/>
      <c r="C8" s="11" t="s">
        <v>42</v>
      </c>
      <c r="D8" s="35"/>
      <c r="E8" s="36">
        <f>BORDRO!Q10</f>
        <v>1163.43</v>
      </c>
      <c r="F8" s="15"/>
      <c r="G8" s="15"/>
      <c r="H8" s="15">
        <f t="shared" si="0"/>
        <v>1163.43</v>
      </c>
    </row>
    <row r="9" spans="1:8" ht="18" customHeight="1" x14ac:dyDescent="0.2">
      <c r="A9" s="11">
        <v>5</v>
      </c>
      <c r="B9" s="11"/>
      <c r="C9" s="11" t="s">
        <v>42</v>
      </c>
      <c r="D9" s="35"/>
      <c r="E9" s="36">
        <f>BORDRO!Q11</f>
        <v>1163.43</v>
      </c>
      <c r="F9" s="15"/>
      <c r="G9" s="15"/>
      <c r="H9" s="15">
        <f t="shared" si="0"/>
        <v>1163.43</v>
      </c>
    </row>
    <row r="10" spans="1:8" ht="18" customHeight="1" x14ac:dyDescent="0.2">
      <c r="A10" s="11">
        <v>6</v>
      </c>
      <c r="B10" s="11"/>
      <c r="C10" s="11" t="s">
        <v>42</v>
      </c>
      <c r="D10" s="35"/>
      <c r="E10" s="36">
        <f>BORDRO!Q12</f>
        <v>1163.43</v>
      </c>
      <c r="F10" s="15"/>
      <c r="G10" s="15"/>
      <c r="H10" s="15">
        <f t="shared" si="0"/>
        <v>1163.43</v>
      </c>
    </row>
    <row r="11" spans="1:8" ht="18" customHeight="1" x14ac:dyDescent="0.2">
      <c r="A11" s="11">
        <v>7</v>
      </c>
      <c r="B11" s="11"/>
      <c r="C11" s="11" t="s">
        <v>42</v>
      </c>
      <c r="D11" s="35"/>
      <c r="E11" s="36">
        <f>BORDRO!Q13</f>
        <v>1163.43</v>
      </c>
      <c r="F11" s="15"/>
      <c r="G11" s="15"/>
      <c r="H11" s="15">
        <f t="shared" si="0"/>
        <v>1163.43</v>
      </c>
    </row>
    <row r="12" spans="1:8" ht="18" customHeight="1" x14ac:dyDescent="0.2">
      <c r="A12" s="11">
        <v>8</v>
      </c>
      <c r="B12" s="11"/>
      <c r="C12" s="11" t="s">
        <v>42</v>
      </c>
      <c r="D12" s="35"/>
      <c r="E12" s="36">
        <f>BORDRO!Q14</f>
        <v>1163.43</v>
      </c>
      <c r="F12" s="15"/>
      <c r="G12" s="15"/>
      <c r="H12" s="15">
        <f t="shared" si="0"/>
        <v>1163.43</v>
      </c>
    </row>
    <row r="13" spans="1:8" ht="18" customHeight="1" x14ac:dyDescent="0.2">
      <c r="A13" s="11">
        <v>9</v>
      </c>
      <c r="B13" s="11"/>
      <c r="C13" s="11" t="s">
        <v>42</v>
      </c>
      <c r="D13" s="35"/>
      <c r="E13" s="36">
        <f>BORDRO!Q15</f>
        <v>1163.43</v>
      </c>
      <c r="F13" s="15"/>
      <c r="G13" s="15"/>
      <c r="H13" s="15">
        <f t="shared" si="0"/>
        <v>1163.43</v>
      </c>
    </row>
    <row r="14" spans="1:8" ht="18" customHeight="1" x14ac:dyDescent="0.2">
      <c r="A14" s="11">
        <v>10</v>
      </c>
      <c r="B14" s="11"/>
      <c r="C14" s="11" t="s">
        <v>42</v>
      </c>
      <c r="D14" s="35"/>
      <c r="E14" s="36">
        <f>BORDRO!Q16</f>
        <v>1163.43</v>
      </c>
      <c r="F14" s="15"/>
      <c r="G14" s="15"/>
      <c r="H14" s="15">
        <f t="shared" si="0"/>
        <v>1163.43</v>
      </c>
    </row>
    <row r="15" spans="1:8" ht="18" customHeight="1" x14ac:dyDescent="0.2">
      <c r="A15" s="11">
        <v>11</v>
      </c>
      <c r="B15" s="11"/>
      <c r="C15" s="11"/>
      <c r="D15" s="35"/>
      <c r="E15" s="36"/>
      <c r="F15" s="15"/>
      <c r="G15" s="15"/>
      <c r="H15" s="15"/>
    </row>
    <row r="16" spans="1:8" ht="18" customHeight="1" x14ac:dyDescent="0.2">
      <c r="A16" s="11">
        <v>12</v>
      </c>
      <c r="B16" s="11"/>
      <c r="C16" s="11"/>
      <c r="D16" s="35"/>
      <c r="E16" s="36"/>
      <c r="F16" s="15"/>
      <c r="G16" s="15"/>
      <c r="H16" s="15"/>
    </row>
    <row r="17" spans="1:8" ht="18" customHeight="1" x14ac:dyDescent="0.2">
      <c r="A17" s="11">
        <v>13</v>
      </c>
      <c r="B17" s="11"/>
      <c r="C17" s="11"/>
      <c r="D17" s="35"/>
      <c r="E17" s="36"/>
      <c r="F17" s="15"/>
      <c r="G17" s="15"/>
      <c r="H17" s="15"/>
    </row>
    <row r="18" spans="1:8" ht="18" customHeight="1" x14ac:dyDescent="0.2">
      <c r="A18" s="11">
        <v>14</v>
      </c>
      <c r="B18" s="11"/>
      <c r="C18" s="11"/>
      <c r="D18" s="35"/>
      <c r="E18" s="36"/>
      <c r="F18" s="15"/>
      <c r="G18" s="15"/>
      <c r="H18" s="15"/>
    </row>
    <row r="19" spans="1:8" ht="18" customHeight="1" x14ac:dyDescent="0.2">
      <c r="A19" s="11">
        <v>15</v>
      </c>
      <c r="B19" s="11"/>
      <c r="C19" s="11"/>
      <c r="D19" s="35"/>
      <c r="E19" s="36"/>
      <c r="F19" s="15"/>
      <c r="G19" s="15"/>
      <c r="H19" s="15"/>
    </row>
    <row r="20" spans="1:8" ht="18" customHeight="1" x14ac:dyDescent="0.2">
      <c r="A20" s="11">
        <v>16</v>
      </c>
      <c r="B20" s="11"/>
      <c r="C20" s="11"/>
      <c r="D20" s="35"/>
      <c r="E20" s="36"/>
      <c r="F20" s="15"/>
      <c r="G20" s="15"/>
      <c r="H20" s="15"/>
    </row>
    <row r="21" spans="1:8" ht="18" customHeight="1" x14ac:dyDescent="0.2">
      <c r="A21" s="11">
        <v>17</v>
      </c>
      <c r="B21" s="11"/>
      <c r="C21" s="11"/>
      <c r="D21" s="35"/>
      <c r="E21" s="36"/>
      <c r="F21" s="15"/>
      <c r="G21" s="15"/>
      <c r="H21" s="15"/>
    </row>
    <row r="22" spans="1:8" ht="18" customHeight="1" x14ac:dyDescent="0.2">
      <c r="A22" s="11">
        <v>18</v>
      </c>
      <c r="B22" s="11"/>
      <c r="C22" s="11"/>
      <c r="D22" s="35"/>
      <c r="E22" s="36"/>
      <c r="F22" s="15"/>
      <c r="G22" s="15"/>
      <c r="H22" s="15"/>
    </row>
    <row r="23" spans="1:8" ht="21.95" customHeight="1" x14ac:dyDescent="0.2">
      <c r="A23" s="63" t="s">
        <v>43</v>
      </c>
      <c r="B23" s="63"/>
      <c r="C23" s="63"/>
      <c r="D23" s="63"/>
      <c r="E23" s="15">
        <f>SUM(E5:E22)</f>
        <v>11634.300000000001</v>
      </c>
      <c r="F23" s="15">
        <f>SUM(F5:F20)</f>
        <v>0</v>
      </c>
      <c r="G23" s="15">
        <f>SUM(G5:G20)</f>
        <v>0</v>
      </c>
      <c r="H23" s="15">
        <f>E23+F23+G23</f>
        <v>11634.300000000001</v>
      </c>
    </row>
    <row r="24" spans="1:8" x14ac:dyDescent="0.2">
      <c r="B24" s="37" t="s">
        <v>44</v>
      </c>
      <c r="C24" s="64" t="s">
        <v>45</v>
      </c>
      <c r="D24" s="64"/>
      <c r="E24" s="38"/>
      <c r="F24" s="64" t="s">
        <v>46</v>
      </c>
      <c r="G24" s="64"/>
    </row>
    <row r="25" spans="1:8" x14ac:dyDescent="0.2">
      <c r="B25" s="39"/>
      <c r="C25" s="41"/>
      <c r="D25" s="41"/>
      <c r="F25" s="41"/>
      <c r="G25" s="41"/>
    </row>
    <row r="26" spans="1:8" x14ac:dyDescent="0.2">
      <c r="B26" s="39" t="s">
        <v>47</v>
      </c>
      <c r="C26" s="41" t="s">
        <v>48</v>
      </c>
      <c r="D26" s="41"/>
      <c r="F26" s="41" t="s">
        <v>46</v>
      </c>
      <c r="G26" s="41"/>
    </row>
    <row r="27" spans="1:8" ht="12.75" customHeight="1" x14ac:dyDescent="0.2">
      <c r="B27" s="39" t="s">
        <v>49</v>
      </c>
      <c r="C27" s="41" t="s">
        <v>50</v>
      </c>
      <c r="D27" s="41"/>
      <c r="F27" s="41"/>
      <c r="G27" s="41"/>
    </row>
  </sheetData>
  <sheetProtection selectLockedCells="1" selectUnlockedCells="1"/>
  <mergeCells count="12">
    <mergeCell ref="A1:H1"/>
    <mergeCell ref="A2:H2"/>
    <mergeCell ref="A3:H3"/>
    <mergeCell ref="A23:D23"/>
    <mergeCell ref="C24:D24"/>
    <mergeCell ref="F24:G24"/>
    <mergeCell ref="C25:D25"/>
    <mergeCell ref="F25:G25"/>
    <mergeCell ref="C26:D26"/>
    <mergeCell ref="F26:G26"/>
    <mergeCell ref="C27:D27"/>
    <mergeCell ref="F27:G27"/>
  </mergeCells>
  <pageMargins left="0.55138888888888893" right="0.55138888888888893" top="0.98402777777777772" bottom="0.98402777777777772" header="0.51180555555555551" footer="0.51180555555555551"/>
  <pageSetup paperSize="9" scale="90" firstPageNumber="0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2</vt:i4>
      </vt:variant>
      <vt:variant>
        <vt:lpstr>Adlandırılmış Aralıklar</vt:lpstr>
      </vt:variant>
      <vt:variant>
        <vt:i4>1</vt:i4>
      </vt:variant>
    </vt:vector>
  </HeadingPairs>
  <TitlesOfParts>
    <vt:vector size="3" baseType="lpstr">
      <vt:lpstr>BORDRO</vt:lpstr>
      <vt:lpstr>BANKA LİSTESİ</vt:lpstr>
      <vt:lpstr>BORDRO!Excel_BuiltIn_Print_Area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Buro</dc:creator>
  <cp:lastModifiedBy>Buro</cp:lastModifiedBy>
  <dcterms:created xsi:type="dcterms:W3CDTF">2021-12-17T07:15:39Z</dcterms:created>
  <dcterms:modified xsi:type="dcterms:W3CDTF">2021-12-17T07:15:39Z</dcterms:modified>
</cp:coreProperties>
</file>