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indows\ServiceProfiles\NetworkService\AppData\Local\Packages\oice_16_974fa576_32c1d314_29da\AC\Temp\"/>
    </mc:Choice>
  </mc:AlternateContent>
  <xr:revisionPtr revIDLastSave="0" documentId="8_{1713302F-6C10-E646-80A1-75229FECECC3}" xr6:coauthVersionLast="47" xr6:coauthVersionMax="47" xr10:uidLastSave="{00000000-0000-0000-0000-000000000000}"/>
  <bookViews>
    <workbookView xWindow="-60" yWindow="-60" windowWidth="15480" windowHeight="11640" tabRatio="806" activeTab="6" xr2:uid="{00000000-000D-0000-FFFF-FFFF00000000}"/>
  </bookViews>
  <sheets>
    <sheet name="Lüzum" sheetId="1" r:id="rId1"/>
    <sheet name="Fiyat Araştırması" sheetId="2" state="hidden" r:id="rId2"/>
    <sheet name="Yaklaşık Maliyet" sheetId="3" r:id="rId3"/>
    <sheet name="Onay " sheetId="9" r:id="rId4"/>
    <sheet name="Teklif Mektubu" sheetId="5" r:id="rId5"/>
    <sheet name="Piyasa F.Arş.Tut." sheetId="6" r:id="rId6"/>
    <sheet name="Muayene " sheetId="7" r:id="rId7"/>
  </sheets>
  <definedNames>
    <definedName name="_edn1" localSheetId="3">'Onay '!#REF!</definedName>
    <definedName name="_edn1_4">#REF!</definedName>
    <definedName name="_ednref1" localSheetId="3">'Onay '!#REF!</definedName>
    <definedName name="_ednref1_4">#REF!</definedName>
    <definedName name="_xlnm.Print_Area" localSheetId="1">'Fiyat Araştırması'!$A$1:$G$46</definedName>
    <definedName name="_xlnm.Print_Area" localSheetId="6">'Muayene '!$B$1:$E$58</definedName>
    <definedName name="_xlnm.Print_Area" localSheetId="3">'Onay '!$A$1:$D$28</definedName>
    <definedName name="_xlnm.Print_Area" localSheetId="5">'Piyasa F.Arş.Tut.'!$A$1:$E$84</definedName>
    <definedName name="_xlnm.Print_Area" localSheetId="2">'Yaklaşık Maliyet'!$A$2:$L$53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" i="6" l="1"/>
  <c r="C45" i="6"/>
  <c r="D6" i="6"/>
  <c r="E6" i="6"/>
  <c r="C24" i="7"/>
  <c r="D24" i="7"/>
  <c r="E24" i="7"/>
  <c r="C25" i="7"/>
  <c r="D25" i="7"/>
  <c r="E25" i="7"/>
  <c r="C26" i="7"/>
  <c r="D26" i="7"/>
  <c r="E26" i="7"/>
  <c r="C27" i="7"/>
  <c r="D27" i="7"/>
  <c r="E27" i="7"/>
  <c r="C28" i="7"/>
  <c r="D28" i="7"/>
  <c r="E28" i="7"/>
  <c r="C29" i="7"/>
  <c r="D29" i="7"/>
  <c r="E29" i="7"/>
  <c r="C30" i="7"/>
  <c r="D30" i="7"/>
  <c r="E30" i="7"/>
  <c r="C31" i="7"/>
  <c r="D31" i="7"/>
  <c r="E31" i="7"/>
  <c r="C32" i="7"/>
  <c r="D32" i="7"/>
  <c r="E32" i="7"/>
  <c r="C33" i="7"/>
  <c r="D33" i="7"/>
  <c r="E33" i="7"/>
  <c r="C34" i="7"/>
  <c r="D34" i="7"/>
  <c r="E34" i="7"/>
  <c r="C35" i="7"/>
  <c r="D35" i="7"/>
  <c r="E35" i="7"/>
  <c r="C36" i="7"/>
  <c r="D36" i="7"/>
  <c r="E36" i="7"/>
  <c r="C37" i="7"/>
  <c r="D37" i="7"/>
  <c r="E37" i="7"/>
  <c r="C38" i="7"/>
  <c r="D38" i="7"/>
  <c r="E38" i="7"/>
  <c r="C39" i="7"/>
  <c r="D39" i="7"/>
  <c r="E39" i="7"/>
  <c r="C40" i="7"/>
  <c r="D40" i="7"/>
  <c r="E40" i="7"/>
  <c r="C41" i="7"/>
  <c r="D41" i="7"/>
  <c r="E41" i="7"/>
  <c r="C42" i="7"/>
  <c r="D42" i="7"/>
  <c r="E42" i="7"/>
  <c r="C43" i="7"/>
  <c r="D43" i="7"/>
  <c r="E43" i="7"/>
  <c r="C44" i="7"/>
  <c r="D44" i="7"/>
  <c r="E44" i="7"/>
  <c r="C45" i="7"/>
  <c r="D45" i="7"/>
  <c r="E45" i="7"/>
  <c r="C46" i="7"/>
  <c r="D46" i="7"/>
  <c r="E46" i="7"/>
  <c r="C47" i="7"/>
  <c r="D47" i="7"/>
  <c r="E47" i="7"/>
  <c r="C18" i="7"/>
  <c r="D18" i="7"/>
  <c r="E18" i="7"/>
  <c r="C19" i="7"/>
  <c r="D19" i="7"/>
  <c r="E19" i="7"/>
  <c r="C20" i="7"/>
  <c r="D20" i="7"/>
  <c r="E20" i="7"/>
  <c r="C21" i="7"/>
  <c r="D21" i="7"/>
  <c r="E21" i="7"/>
  <c r="C22" i="7"/>
  <c r="D22" i="7"/>
  <c r="E22" i="7"/>
  <c r="C23" i="7"/>
  <c r="D23" i="7"/>
  <c r="E23" i="7"/>
  <c r="B4" i="3"/>
  <c r="P4" i="5"/>
  <c r="I4" i="5"/>
  <c r="F44" i="2"/>
  <c r="E14" i="5"/>
  <c r="E15" i="5"/>
  <c r="B5" i="3"/>
  <c r="B7" i="2"/>
  <c r="B6" i="2"/>
  <c r="E16" i="7"/>
  <c r="E17" i="7"/>
  <c r="E15" i="7"/>
  <c r="D16" i="7"/>
  <c r="D17" i="7"/>
  <c r="D15" i="7"/>
  <c r="C16" i="7"/>
  <c r="C17" i="7"/>
  <c r="C15" i="7"/>
  <c r="R14" i="5"/>
  <c r="U14" i="5"/>
  <c r="E9" i="6"/>
  <c r="R15" i="5"/>
  <c r="U15" i="5"/>
  <c r="E10" i="6"/>
  <c r="R16" i="5"/>
  <c r="U16" i="5"/>
  <c r="R17" i="5"/>
  <c r="U17" i="5"/>
  <c r="E12" i="6"/>
  <c r="R18" i="5"/>
  <c r="R19" i="5"/>
  <c r="U19" i="5"/>
  <c r="E14" i="6"/>
  <c r="R20" i="5"/>
  <c r="U20" i="5"/>
  <c r="E15" i="6"/>
  <c r="R21" i="5"/>
  <c r="U21" i="5"/>
  <c r="E16" i="6"/>
  <c r="R22" i="5"/>
  <c r="U22" i="5"/>
  <c r="E17" i="6"/>
  <c r="R23" i="5"/>
  <c r="R24" i="5"/>
  <c r="U24" i="5"/>
  <c r="E19" i="6"/>
  <c r="R25" i="5"/>
  <c r="U25" i="5"/>
  <c r="E20" i="6"/>
  <c r="R26" i="5"/>
  <c r="R27" i="5"/>
  <c r="R28" i="5"/>
  <c r="U28" i="5"/>
  <c r="E23" i="6"/>
  <c r="R29" i="5"/>
  <c r="R30" i="5"/>
  <c r="R31" i="5"/>
  <c r="U31" i="5"/>
  <c r="E26" i="6"/>
  <c r="R32" i="5"/>
  <c r="U32" i="5"/>
  <c r="E27" i="6"/>
  <c r="R33" i="5"/>
  <c r="U33" i="5"/>
  <c r="E28" i="6"/>
  <c r="R34" i="5"/>
  <c r="R35" i="5"/>
  <c r="R36" i="5"/>
  <c r="U36" i="5"/>
  <c r="E31" i="6"/>
  <c r="R37" i="5"/>
  <c r="U37" i="5"/>
  <c r="E32" i="6"/>
  <c r="R38" i="5"/>
  <c r="U38" i="5"/>
  <c r="E33" i="6"/>
  <c r="R39" i="5"/>
  <c r="U39" i="5"/>
  <c r="E34" i="6"/>
  <c r="R40" i="5"/>
  <c r="U40" i="5"/>
  <c r="E35" i="6"/>
  <c r="R41" i="5"/>
  <c r="U41" i="5"/>
  <c r="E36" i="6"/>
  <c r="R42" i="5"/>
  <c r="R43" i="5"/>
  <c r="R44" i="5"/>
  <c r="R45" i="5"/>
  <c r="U45" i="5"/>
  <c r="E40" i="6"/>
  <c r="K14" i="5"/>
  <c r="N14" i="5"/>
  <c r="D9" i="6"/>
  <c r="K15" i="5"/>
  <c r="N15" i="5"/>
  <c r="D10" i="6"/>
  <c r="K16" i="5"/>
  <c r="N16" i="5"/>
  <c r="K17" i="5"/>
  <c r="N17" i="5"/>
  <c r="D12" i="6"/>
  <c r="K18" i="5"/>
  <c r="N18" i="5"/>
  <c r="D13" i="6"/>
  <c r="K19" i="5"/>
  <c r="K20" i="5"/>
  <c r="K21" i="5"/>
  <c r="N21" i="5"/>
  <c r="D16" i="6"/>
  <c r="K22" i="5"/>
  <c r="N22" i="5"/>
  <c r="D17" i="6"/>
  <c r="K23" i="5"/>
  <c r="N23" i="5"/>
  <c r="D18" i="6"/>
  <c r="K24" i="5"/>
  <c r="K25" i="5"/>
  <c r="N25" i="5"/>
  <c r="D20" i="6"/>
  <c r="K26" i="5"/>
  <c r="N26" i="5"/>
  <c r="D21" i="6"/>
  <c r="K27" i="5"/>
  <c r="N27" i="5"/>
  <c r="D22" i="6"/>
  <c r="K28" i="5"/>
  <c r="N28" i="5"/>
  <c r="D23" i="6"/>
  <c r="K29" i="5"/>
  <c r="N29" i="5"/>
  <c r="D24" i="6"/>
  <c r="K30" i="5"/>
  <c r="N30" i="5"/>
  <c r="D25" i="6"/>
  <c r="K31" i="5"/>
  <c r="N31" i="5"/>
  <c r="D26" i="6"/>
  <c r="K32" i="5"/>
  <c r="K33" i="5"/>
  <c r="N33" i="5"/>
  <c r="D28" i="6"/>
  <c r="K34" i="5"/>
  <c r="N34" i="5"/>
  <c r="D29" i="6"/>
  <c r="K35" i="5"/>
  <c r="N35" i="5"/>
  <c r="D30" i="6"/>
  <c r="K36" i="5"/>
  <c r="N36" i="5"/>
  <c r="D31" i="6"/>
  <c r="K37" i="5"/>
  <c r="N37" i="5"/>
  <c r="D32" i="6"/>
  <c r="K38" i="5"/>
  <c r="N38" i="5"/>
  <c r="D33" i="6"/>
  <c r="K39" i="5"/>
  <c r="K40" i="5"/>
  <c r="K41" i="5"/>
  <c r="N41" i="5"/>
  <c r="D36" i="6"/>
  <c r="K42" i="5"/>
  <c r="N42" i="5"/>
  <c r="D37" i="6"/>
  <c r="K43" i="5"/>
  <c r="K44" i="5"/>
  <c r="K45" i="5"/>
  <c r="N45" i="5"/>
  <c r="D40" i="6"/>
  <c r="D14" i="5"/>
  <c r="G14" i="5"/>
  <c r="C9" i="6"/>
  <c r="D15" i="5"/>
  <c r="G15" i="5"/>
  <c r="C10" i="6"/>
  <c r="D16" i="5"/>
  <c r="G16" i="5"/>
  <c r="C11" i="6"/>
  <c r="D17" i="5"/>
  <c r="G17" i="5"/>
  <c r="C12" i="6"/>
  <c r="D18" i="5"/>
  <c r="G18" i="5"/>
  <c r="C13" i="6"/>
  <c r="D19" i="5"/>
  <c r="G19" i="5"/>
  <c r="C14" i="6"/>
  <c r="E51" i="6"/>
  <c r="D20" i="5"/>
  <c r="G20" i="5"/>
  <c r="C15" i="6"/>
  <c r="E52" i="6"/>
  <c r="D21" i="5"/>
  <c r="D22" i="5"/>
  <c r="G22" i="5"/>
  <c r="C17" i="6"/>
  <c r="E54" i="6"/>
  <c r="D23" i="5"/>
  <c r="G23" i="5"/>
  <c r="C18" i="6"/>
  <c r="E55" i="6"/>
  <c r="D24" i="5"/>
  <c r="D25" i="5"/>
  <c r="G25" i="5"/>
  <c r="C20" i="6"/>
  <c r="E57" i="6"/>
  <c r="D26" i="5"/>
  <c r="G26" i="5"/>
  <c r="C21" i="6"/>
  <c r="E58" i="6"/>
  <c r="D27" i="5"/>
  <c r="G27" i="5"/>
  <c r="C22" i="6"/>
  <c r="E59" i="6"/>
  <c r="D28" i="5"/>
  <c r="G28" i="5"/>
  <c r="C23" i="6"/>
  <c r="E60" i="6"/>
  <c r="D29" i="5"/>
  <c r="G29" i="5"/>
  <c r="C24" i="6"/>
  <c r="E61" i="6"/>
  <c r="D30" i="5"/>
  <c r="G30" i="5"/>
  <c r="C25" i="6"/>
  <c r="E62" i="6"/>
  <c r="D31" i="5"/>
  <c r="D32" i="5"/>
  <c r="G32" i="5"/>
  <c r="C27" i="6"/>
  <c r="E64" i="6"/>
  <c r="D33" i="5"/>
  <c r="G33" i="5"/>
  <c r="C28" i="6"/>
  <c r="E65" i="6"/>
  <c r="D34" i="5"/>
  <c r="D35" i="5"/>
  <c r="G35" i="5"/>
  <c r="C30" i="6"/>
  <c r="E67" i="6"/>
  <c r="D36" i="5"/>
  <c r="D37" i="5"/>
  <c r="G37" i="5"/>
  <c r="C32" i="6"/>
  <c r="E69" i="6"/>
  <c r="D38" i="5"/>
  <c r="G38" i="5"/>
  <c r="C33" i="6"/>
  <c r="E70" i="6"/>
  <c r="D39" i="5"/>
  <c r="D40" i="5"/>
  <c r="G40" i="5"/>
  <c r="C35" i="6"/>
  <c r="E72" i="6"/>
  <c r="D41" i="5"/>
  <c r="G41" i="5"/>
  <c r="C36" i="6"/>
  <c r="E73" i="6"/>
  <c r="D42" i="5"/>
  <c r="G42" i="5"/>
  <c r="C37" i="6"/>
  <c r="E74" i="6"/>
  <c r="D43" i="5"/>
  <c r="G43" i="5"/>
  <c r="C38" i="6"/>
  <c r="E75" i="6"/>
  <c r="D44" i="5"/>
  <c r="D45" i="5"/>
  <c r="G45" i="5"/>
  <c r="C40" i="6"/>
  <c r="E77" i="6"/>
  <c r="D13" i="5"/>
  <c r="G13" i="5"/>
  <c r="C8" i="6"/>
  <c r="K13" i="5"/>
  <c r="N13" i="5"/>
  <c r="D8" i="6"/>
  <c r="R13" i="5"/>
  <c r="U13" i="5"/>
  <c r="E8" i="6"/>
  <c r="B32" i="5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C35" i="3"/>
  <c r="J35" i="3"/>
  <c r="I36" i="3"/>
  <c r="I37" i="3"/>
  <c r="I38" i="3"/>
  <c r="I39" i="3"/>
  <c r="I40" i="3"/>
  <c r="I41" i="3"/>
  <c r="C41" i="3"/>
  <c r="J41" i="3"/>
  <c r="I42" i="3"/>
  <c r="G16" i="3"/>
  <c r="G17" i="3"/>
  <c r="G18" i="3"/>
  <c r="G19" i="3"/>
  <c r="G20" i="3"/>
  <c r="G21" i="3"/>
  <c r="G22" i="3"/>
  <c r="E22" i="3"/>
  <c r="K22" i="3"/>
  <c r="G23" i="3"/>
  <c r="G24" i="3"/>
  <c r="G25" i="3"/>
  <c r="G26" i="3"/>
  <c r="G27" i="3"/>
  <c r="G28" i="3"/>
  <c r="G29" i="3"/>
  <c r="G30" i="3"/>
  <c r="G31" i="3"/>
  <c r="G32" i="3"/>
  <c r="G33" i="3"/>
  <c r="C33" i="3"/>
  <c r="H33" i="3"/>
  <c r="G34" i="3"/>
  <c r="G35" i="3"/>
  <c r="G36" i="3"/>
  <c r="G37" i="3"/>
  <c r="G38" i="3"/>
  <c r="G39" i="3"/>
  <c r="C39" i="3"/>
  <c r="H39" i="3"/>
  <c r="G40" i="3"/>
  <c r="G41" i="3"/>
  <c r="G42" i="3"/>
  <c r="E16" i="3"/>
  <c r="E17" i="3"/>
  <c r="E18" i="3"/>
  <c r="E19" i="3"/>
  <c r="C19" i="3"/>
  <c r="F19" i="3"/>
  <c r="E20" i="3"/>
  <c r="E21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C37" i="3"/>
  <c r="F37" i="3"/>
  <c r="E38" i="3"/>
  <c r="E39" i="3"/>
  <c r="E40" i="3"/>
  <c r="E41" i="3"/>
  <c r="E42" i="3"/>
  <c r="A8" i="6"/>
  <c r="A45" i="6"/>
  <c r="B8" i="6"/>
  <c r="B45" i="6"/>
  <c r="A9" i="6"/>
  <c r="A46" i="6"/>
  <c r="B9" i="6"/>
  <c r="B46" i="6"/>
  <c r="A10" i="6"/>
  <c r="A47" i="6"/>
  <c r="B10" i="6"/>
  <c r="B47" i="6"/>
  <c r="A11" i="6"/>
  <c r="A48" i="6"/>
  <c r="B11" i="6"/>
  <c r="B48" i="6"/>
  <c r="A12" i="6"/>
  <c r="A49" i="6"/>
  <c r="B12" i="6"/>
  <c r="B49" i="6"/>
  <c r="A13" i="6"/>
  <c r="A50" i="6"/>
  <c r="B13" i="6"/>
  <c r="B50" i="6"/>
  <c r="A14" i="6"/>
  <c r="A51" i="6"/>
  <c r="B14" i="6"/>
  <c r="B51" i="6"/>
  <c r="A15" i="6"/>
  <c r="A52" i="6"/>
  <c r="B15" i="6"/>
  <c r="B52" i="6"/>
  <c r="A16" i="6"/>
  <c r="A53" i="6"/>
  <c r="B16" i="6"/>
  <c r="B53" i="6"/>
  <c r="A17" i="6"/>
  <c r="A54" i="6"/>
  <c r="B17" i="6"/>
  <c r="B54" i="6"/>
  <c r="A18" i="6"/>
  <c r="A55" i="6"/>
  <c r="B18" i="6"/>
  <c r="B55" i="6"/>
  <c r="A19" i="6"/>
  <c r="A56" i="6"/>
  <c r="B19" i="6"/>
  <c r="B56" i="6"/>
  <c r="A20" i="6"/>
  <c r="A57" i="6"/>
  <c r="B20" i="6"/>
  <c r="B57" i="6"/>
  <c r="A21" i="6"/>
  <c r="A58" i="6"/>
  <c r="B21" i="6"/>
  <c r="B58" i="6"/>
  <c r="A22" i="6"/>
  <c r="A59" i="6"/>
  <c r="B22" i="6"/>
  <c r="B59" i="6"/>
  <c r="A23" i="6"/>
  <c r="A60" i="6"/>
  <c r="B23" i="6"/>
  <c r="B60" i="6"/>
  <c r="A24" i="6"/>
  <c r="A61" i="6"/>
  <c r="B24" i="6"/>
  <c r="B61" i="6"/>
  <c r="A25" i="6"/>
  <c r="A62" i="6"/>
  <c r="B25" i="6"/>
  <c r="B62" i="6"/>
  <c r="A26" i="6"/>
  <c r="A63" i="6"/>
  <c r="B26" i="6"/>
  <c r="B63" i="6"/>
  <c r="A27" i="6"/>
  <c r="A64" i="6"/>
  <c r="B27" i="6"/>
  <c r="B64" i="6"/>
  <c r="A28" i="6"/>
  <c r="A65" i="6"/>
  <c r="B28" i="6"/>
  <c r="B65" i="6"/>
  <c r="A29" i="6"/>
  <c r="A66" i="6"/>
  <c r="B29" i="6"/>
  <c r="B66" i="6"/>
  <c r="A30" i="6"/>
  <c r="A67" i="6"/>
  <c r="B30" i="6"/>
  <c r="B67" i="6"/>
  <c r="A31" i="6"/>
  <c r="A68" i="6"/>
  <c r="B31" i="6"/>
  <c r="B68" i="6"/>
  <c r="A32" i="6"/>
  <c r="A69" i="6"/>
  <c r="B32" i="6"/>
  <c r="B69" i="6"/>
  <c r="A33" i="6"/>
  <c r="A70" i="6"/>
  <c r="B33" i="6"/>
  <c r="B70" i="6"/>
  <c r="A34" i="6"/>
  <c r="A71" i="6"/>
  <c r="B34" i="6"/>
  <c r="B71" i="6"/>
  <c r="A35" i="6"/>
  <c r="A72" i="6"/>
  <c r="B35" i="6"/>
  <c r="B72" i="6"/>
  <c r="A36" i="6"/>
  <c r="A73" i="6"/>
  <c r="B36" i="6"/>
  <c r="B73" i="6"/>
  <c r="A37" i="6"/>
  <c r="A74" i="6"/>
  <c r="B37" i="6"/>
  <c r="B74" i="6"/>
  <c r="A38" i="6"/>
  <c r="A75" i="6"/>
  <c r="B38" i="6"/>
  <c r="B75" i="6"/>
  <c r="A39" i="6"/>
  <c r="A76" i="6"/>
  <c r="B39" i="6"/>
  <c r="B76" i="6"/>
  <c r="A40" i="6"/>
  <c r="A77" i="6"/>
  <c r="B40" i="6"/>
  <c r="B77" i="6"/>
  <c r="M7" i="5"/>
  <c r="T7" i="5"/>
  <c r="C9" i="5"/>
  <c r="J9" i="5"/>
  <c r="Q9" i="5"/>
  <c r="B13" i="5"/>
  <c r="C13" i="5"/>
  <c r="E13" i="5"/>
  <c r="I13" i="5"/>
  <c r="J13" i="5"/>
  <c r="L13" i="5"/>
  <c r="P13" i="5"/>
  <c r="Q13" i="5"/>
  <c r="S13" i="5"/>
  <c r="B14" i="5"/>
  <c r="C14" i="5"/>
  <c r="I14" i="5"/>
  <c r="J14" i="5"/>
  <c r="L14" i="5"/>
  <c r="P14" i="5"/>
  <c r="Q14" i="5"/>
  <c r="S14" i="5"/>
  <c r="B15" i="5"/>
  <c r="C15" i="5"/>
  <c r="I15" i="5"/>
  <c r="J15" i="5"/>
  <c r="L15" i="5"/>
  <c r="P15" i="5"/>
  <c r="Q15" i="5"/>
  <c r="S15" i="5"/>
  <c r="B16" i="5"/>
  <c r="C16" i="5"/>
  <c r="E16" i="5"/>
  <c r="I16" i="5"/>
  <c r="J16" i="5"/>
  <c r="L16" i="5"/>
  <c r="P16" i="5"/>
  <c r="Q16" i="5"/>
  <c r="S16" i="5"/>
  <c r="B17" i="5"/>
  <c r="C17" i="5"/>
  <c r="E17" i="5"/>
  <c r="I17" i="5"/>
  <c r="J17" i="5"/>
  <c r="L17" i="5"/>
  <c r="P17" i="5"/>
  <c r="Q17" i="5"/>
  <c r="S17" i="5"/>
  <c r="B18" i="5"/>
  <c r="C18" i="5"/>
  <c r="E18" i="5"/>
  <c r="I18" i="5"/>
  <c r="J18" i="5"/>
  <c r="L18" i="5"/>
  <c r="P18" i="5"/>
  <c r="Q18" i="5"/>
  <c r="S18" i="5"/>
  <c r="U18" i="5"/>
  <c r="E13" i="6"/>
  <c r="B19" i="5"/>
  <c r="C19" i="5"/>
  <c r="E19" i="5"/>
  <c r="I19" i="5"/>
  <c r="J19" i="5"/>
  <c r="L19" i="5"/>
  <c r="N19" i="5"/>
  <c r="D14" i="6"/>
  <c r="P19" i="5"/>
  <c r="Q19" i="5"/>
  <c r="S19" i="5"/>
  <c r="B20" i="5"/>
  <c r="C20" i="5"/>
  <c r="E20" i="5"/>
  <c r="I20" i="5"/>
  <c r="J20" i="5"/>
  <c r="L20" i="5"/>
  <c r="N20" i="5"/>
  <c r="D15" i="6"/>
  <c r="P20" i="5"/>
  <c r="Q20" i="5"/>
  <c r="S20" i="5"/>
  <c r="B21" i="5"/>
  <c r="C21" i="5"/>
  <c r="E21" i="5"/>
  <c r="G21" i="5"/>
  <c r="C16" i="6"/>
  <c r="E53" i="6"/>
  <c r="I21" i="5"/>
  <c r="J21" i="5"/>
  <c r="L21" i="5"/>
  <c r="P21" i="5"/>
  <c r="Q21" i="5"/>
  <c r="S21" i="5"/>
  <c r="B22" i="5"/>
  <c r="C22" i="5"/>
  <c r="E22" i="5"/>
  <c r="I22" i="5"/>
  <c r="J22" i="5"/>
  <c r="L22" i="5"/>
  <c r="P22" i="5"/>
  <c r="Q22" i="5"/>
  <c r="S22" i="5"/>
  <c r="B23" i="5"/>
  <c r="C23" i="5"/>
  <c r="E23" i="5"/>
  <c r="I23" i="5"/>
  <c r="J23" i="5"/>
  <c r="L23" i="5"/>
  <c r="P23" i="5"/>
  <c r="Q23" i="5"/>
  <c r="S23" i="5"/>
  <c r="U23" i="5"/>
  <c r="E18" i="6"/>
  <c r="B24" i="5"/>
  <c r="C24" i="5"/>
  <c r="E24" i="5"/>
  <c r="G24" i="5"/>
  <c r="C19" i="6"/>
  <c r="E56" i="6"/>
  <c r="I24" i="5"/>
  <c r="J24" i="5"/>
  <c r="L24" i="5"/>
  <c r="N24" i="5"/>
  <c r="D19" i="6"/>
  <c r="P24" i="5"/>
  <c r="Q24" i="5"/>
  <c r="S24" i="5"/>
  <c r="B25" i="5"/>
  <c r="C25" i="5"/>
  <c r="E25" i="5"/>
  <c r="I25" i="5"/>
  <c r="J25" i="5"/>
  <c r="L25" i="5"/>
  <c r="P25" i="5"/>
  <c r="Q25" i="5"/>
  <c r="S25" i="5"/>
  <c r="B26" i="5"/>
  <c r="C26" i="5"/>
  <c r="E26" i="5"/>
  <c r="I26" i="5"/>
  <c r="J26" i="5"/>
  <c r="L26" i="5"/>
  <c r="P26" i="5"/>
  <c r="Q26" i="5"/>
  <c r="S26" i="5"/>
  <c r="U26" i="5"/>
  <c r="E21" i="6"/>
  <c r="B27" i="5"/>
  <c r="C27" i="5"/>
  <c r="E27" i="5"/>
  <c r="I27" i="5"/>
  <c r="J27" i="5"/>
  <c r="L27" i="5"/>
  <c r="P27" i="5"/>
  <c r="Q27" i="5"/>
  <c r="S27" i="5"/>
  <c r="U27" i="5"/>
  <c r="E22" i="6"/>
  <c r="B28" i="5"/>
  <c r="C28" i="5"/>
  <c r="E28" i="5"/>
  <c r="I28" i="5"/>
  <c r="J28" i="5"/>
  <c r="L28" i="5"/>
  <c r="P28" i="5"/>
  <c r="Q28" i="5"/>
  <c r="S28" i="5"/>
  <c r="B29" i="5"/>
  <c r="C29" i="5"/>
  <c r="E29" i="5"/>
  <c r="I29" i="5"/>
  <c r="J29" i="5"/>
  <c r="L29" i="5"/>
  <c r="P29" i="5"/>
  <c r="Q29" i="5"/>
  <c r="S29" i="5"/>
  <c r="U29" i="5"/>
  <c r="E24" i="6"/>
  <c r="B30" i="5"/>
  <c r="C30" i="5"/>
  <c r="E30" i="5"/>
  <c r="I30" i="5"/>
  <c r="J30" i="5"/>
  <c r="L30" i="5"/>
  <c r="P30" i="5"/>
  <c r="Q30" i="5"/>
  <c r="S30" i="5"/>
  <c r="U30" i="5"/>
  <c r="E25" i="6"/>
  <c r="B31" i="5"/>
  <c r="C31" i="5"/>
  <c r="E31" i="5"/>
  <c r="G31" i="5"/>
  <c r="C26" i="6"/>
  <c r="E63" i="6"/>
  <c r="I31" i="5"/>
  <c r="J31" i="5"/>
  <c r="L31" i="5"/>
  <c r="P31" i="5"/>
  <c r="Q31" i="5"/>
  <c r="S31" i="5"/>
  <c r="C32" i="5"/>
  <c r="E32" i="5"/>
  <c r="I32" i="5"/>
  <c r="J32" i="5"/>
  <c r="L32" i="5"/>
  <c r="N32" i="5"/>
  <c r="D27" i="6"/>
  <c r="P32" i="5"/>
  <c r="Q32" i="5"/>
  <c r="S32" i="5"/>
  <c r="B33" i="5"/>
  <c r="C33" i="5"/>
  <c r="E33" i="5"/>
  <c r="I33" i="5"/>
  <c r="J33" i="5"/>
  <c r="L33" i="5"/>
  <c r="P33" i="5"/>
  <c r="Q33" i="5"/>
  <c r="S33" i="5"/>
  <c r="B34" i="5"/>
  <c r="C34" i="5"/>
  <c r="E34" i="5"/>
  <c r="G34" i="5"/>
  <c r="C29" i="6"/>
  <c r="E66" i="6"/>
  <c r="I34" i="5"/>
  <c r="J34" i="5"/>
  <c r="L34" i="5"/>
  <c r="P34" i="5"/>
  <c r="Q34" i="5"/>
  <c r="S34" i="5"/>
  <c r="U34" i="5"/>
  <c r="E29" i="6"/>
  <c r="B35" i="5"/>
  <c r="C35" i="5"/>
  <c r="E35" i="5"/>
  <c r="I35" i="5"/>
  <c r="J35" i="5"/>
  <c r="L35" i="5"/>
  <c r="P35" i="5"/>
  <c r="Q35" i="5"/>
  <c r="S35" i="5"/>
  <c r="U35" i="5"/>
  <c r="E30" i="6"/>
  <c r="B36" i="5"/>
  <c r="C36" i="5"/>
  <c r="E36" i="5"/>
  <c r="G36" i="5"/>
  <c r="C31" i="6"/>
  <c r="E68" i="6"/>
  <c r="I36" i="5"/>
  <c r="J36" i="5"/>
  <c r="L36" i="5"/>
  <c r="P36" i="5"/>
  <c r="Q36" i="5"/>
  <c r="S36" i="5"/>
  <c r="B37" i="5"/>
  <c r="C37" i="5"/>
  <c r="E37" i="5"/>
  <c r="I37" i="5"/>
  <c r="J37" i="5"/>
  <c r="L37" i="5"/>
  <c r="P37" i="5"/>
  <c r="Q37" i="5"/>
  <c r="S37" i="5"/>
  <c r="B38" i="5"/>
  <c r="C38" i="5"/>
  <c r="E38" i="5"/>
  <c r="I38" i="5"/>
  <c r="J38" i="5"/>
  <c r="L38" i="5"/>
  <c r="P38" i="5"/>
  <c r="Q38" i="5"/>
  <c r="S38" i="5"/>
  <c r="B39" i="5"/>
  <c r="C39" i="5"/>
  <c r="E39" i="5"/>
  <c r="G39" i="5"/>
  <c r="C34" i="6"/>
  <c r="E71" i="6"/>
  <c r="I39" i="5"/>
  <c r="J39" i="5"/>
  <c r="L39" i="5"/>
  <c r="N39" i="5"/>
  <c r="D34" i="6"/>
  <c r="P39" i="5"/>
  <c r="Q39" i="5"/>
  <c r="S39" i="5"/>
  <c r="B40" i="5"/>
  <c r="C40" i="5"/>
  <c r="E40" i="5"/>
  <c r="I40" i="5"/>
  <c r="J40" i="5"/>
  <c r="L40" i="5"/>
  <c r="N40" i="5"/>
  <c r="D35" i="6"/>
  <c r="P40" i="5"/>
  <c r="Q40" i="5"/>
  <c r="S40" i="5"/>
  <c r="B41" i="5"/>
  <c r="C41" i="5"/>
  <c r="E41" i="5"/>
  <c r="I41" i="5"/>
  <c r="J41" i="5"/>
  <c r="L41" i="5"/>
  <c r="P41" i="5"/>
  <c r="Q41" i="5"/>
  <c r="S41" i="5"/>
  <c r="B42" i="5"/>
  <c r="C42" i="5"/>
  <c r="E42" i="5"/>
  <c r="I42" i="5"/>
  <c r="J42" i="5"/>
  <c r="L42" i="5"/>
  <c r="P42" i="5"/>
  <c r="Q42" i="5"/>
  <c r="S42" i="5"/>
  <c r="U42" i="5"/>
  <c r="E37" i="6"/>
  <c r="B43" i="5"/>
  <c r="C43" i="5"/>
  <c r="E43" i="5"/>
  <c r="I43" i="5"/>
  <c r="J43" i="5"/>
  <c r="L43" i="5"/>
  <c r="N43" i="5"/>
  <c r="D38" i="6"/>
  <c r="P43" i="5"/>
  <c r="Q43" i="5"/>
  <c r="S43" i="5"/>
  <c r="U43" i="5"/>
  <c r="E38" i="6"/>
  <c r="B44" i="5"/>
  <c r="C44" i="5"/>
  <c r="E44" i="5"/>
  <c r="G44" i="5"/>
  <c r="C39" i="6"/>
  <c r="E76" i="6"/>
  <c r="I44" i="5"/>
  <c r="J44" i="5"/>
  <c r="L44" i="5"/>
  <c r="N44" i="5"/>
  <c r="D39" i="6"/>
  <c r="P44" i="5"/>
  <c r="Q44" i="5"/>
  <c r="S44" i="5"/>
  <c r="U44" i="5"/>
  <c r="E39" i="6"/>
  <c r="B45" i="5"/>
  <c r="C45" i="5"/>
  <c r="E45" i="5"/>
  <c r="I45" i="5"/>
  <c r="J45" i="5"/>
  <c r="L45" i="5"/>
  <c r="P45" i="5"/>
  <c r="Q45" i="5"/>
  <c r="S45" i="5"/>
  <c r="A10" i="3"/>
  <c r="C10" i="3"/>
  <c r="J10" i="3"/>
  <c r="D10" i="3"/>
  <c r="A11" i="3"/>
  <c r="C11" i="3"/>
  <c r="J11" i="3"/>
  <c r="F11" i="3"/>
  <c r="D11" i="3"/>
  <c r="A12" i="3"/>
  <c r="C12" i="3"/>
  <c r="F12" i="3"/>
  <c r="D12" i="3"/>
  <c r="A13" i="3"/>
  <c r="C13" i="3"/>
  <c r="J13" i="3"/>
  <c r="D13" i="3"/>
  <c r="A14" i="3"/>
  <c r="C14" i="3"/>
  <c r="F14" i="3"/>
  <c r="D14" i="3"/>
  <c r="A15" i="3"/>
  <c r="C15" i="3"/>
  <c r="J15" i="3"/>
  <c r="D15" i="3"/>
  <c r="A16" i="3"/>
  <c r="C16" i="3"/>
  <c r="J16" i="3"/>
  <c r="D16" i="3"/>
  <c r="A17" i="3"/>
  <c r="C17" i="3"/>
  <c r="J17" i="3"/>
  <c r="D17" i="3"/>
  <c r="A18" i="3"/>
  <c r="C18" i="3"/>
  <c r="H18" i="3"/>
  <c r="D18" i="3"/>
  <c r="A19" i="3"/>
  <c r="D19" i="3"/>
  <c r="A20" i="3"/>
  <c r="C20" i="3"/>
  <c r="D20" i="3"/>
  <c r="A21" i="3"/>
  <c r="C21" i="3"/>
  <c r="D21" i="3"/>
  <c r="A22" i="3"/>
  <c r="C22" i="3"/>
  <c r="D22" i="3"/>
  <c r="A23" i="3"/>
  <c r="C23" i="3"/>
  <c r="H23" i="3"/>
  <c r="D23" i="3"/>
  <c r="A24" i="3"/>
  <c r="C24" i="3"/>
  <c r="D24" i="3"/>
  <c r="A25" i="3"/>
  <c r="C25" i="3"/>
  <c r="D25" i="3"/>
  <c r="A26" i="3"/>
  <c r="C26" i="3"/>
  <c r="D26" i="3"/>
  <c r="A27" i="3"/>
  <c r="C27" i="3"/>
  <c r="D27" i="3"/>
  <c r="A28" i="3"/>
  <c r="C28" i="3"/>
  <c r="D28" i="3"/>
  <c r="A29" i="3"/>
  <c r="C29" i="3"/>
  <c r="D29" i="3"/>
  <c r="A30" i="3"/>
  <c r="C30" i="3"/>
  <c r="D30" i="3"/>
  <c r="A31" i="3"/>
  <c r="C31" i="3"/>
  <c r="D31" i="3"/>
  <c r="A32" i="3"/>
  <c r="C32" i="3"/>
  <c r="J32" i="3"/>
  <c r="D32" i="3"/>
  <c r="A33" i="3"/>
  <c r="D33" i="3"/>
  <c r="A34" i="3"/>
  <c r="C34" i="3"/>
  <c r="D34" i="3"/>
  <c r="A35" i="3"/>
  <c r="D35" i="3"/>
  <c r="A36" i="3"/>
  <c r="C36" i="3"/>
  <c r="D36" i="3"/>
  <c r="A37" i="3"/>
  <c r="D37" i="3"/>
  <c r="A38" i="3"/>
  <c r="C38" i="3"/>
  <c r="D38" i="3"/>
  <c r="A39" i="3"/>
  <c r="D39" i="3"/>
  <c r="A40" i="3"/>
  <c r="C40" i="3"/>
  <c r="D40" i="3"/>
  <c r="A41" i="3"/>
  <c r="D41" i="3"/>
  <c r="A42" i="3"/>
  <c r="C42" i="3"/>
  <c r="D42" i="3"/>
  <c r="A11" i="2"/>
  <c r="B11" i="2"/>
  <c r="B10" i="3"/>
  <c r="C11" i="2"/>
  <c r="D11" i="2"/>
  <c r="D44" i="2"/>
  <c r="A12" i="2"/>
  <c r="B12" i="2"/>
  <c r="B11" i="3"/>
  <c r="C12" i="2"/>
  <c r="D12" i="2"/>
  <c r="A13" i="2"/>
  <c r="B13" i="2"/>
  <c r="B12" i="3"/>
  <c r="C13" i="2"/>
  <c r="D13" i="2"/>
  <c r="A14" i="2"/>
  <c r="B14" i="2"/>
  <c r="B13" i="3"/>
  <c r="C14" i="2"/>
  <c r="D14" i="2"/>
  <c r="A15" i="2"/>
  <c r="B15" i="2"/>
  <c r="B14" i="3"/>
  <c r="C15" i="2"/>
  <c r="D15" i="2"/>
  <c r="A16" i="2"/>
  <c r="B16" i="2"/>
  <c r="B15" i="3"/>
  <c r="C16" i="2"/>
  <c r="D16" i="2"/>
  <c r="A17" i="2"/>
  <c r="B17" i="2"/>
  <c r="B16" i="3"/>
  <c r="C17" i="2"/>
  <c r="D17" i="2"/>
  <c r="A18" i="2"/>
  <c r="B18" i="2"/>
  <c r="B17" i="3"/>
  <c r="C18" i="2"/>
  <c r="D18" i="2"/>
  <c r="A19" i="2"/>
  <c r="B19" i="2"/>
  <c r="B18" i="3"/>
  <c r="C19" i="2"/>
  <c r="D19" i="2"/>
  <c r="A20" i="2"/>
  <c r="B20" i="2"/>
  <c r="B19" i="3"/>
  <c r="C20" i="2"/>
  <c r="D20" i="2"/>
  <c r="A21" i="2"/>
  <c r="B21" i="2"/>
  <c r="B20" i="3"/>
  <c r="C21" i="2"/>
  <c r="D21" i="2"/>
  <c r="A22" i="2"/>
  <c r="B22" i="2"/>
  <c r="B21" i="3"/>
  <c r="C22" i="2"/>
  <c r="D22" i="2"/>
  <c r="A23" i="2"/>
  <c r="B23" i="2"/>
  <c r="B22" i="3"/>
  <c r="C23" i="2"/>
  <c r="D23" i="2"/>
  <c r="A24" i="2"/>
  <c r="B24" i="2"/>
  <c r="B23" i="3"/>
  <c r="C24" i="2"/>
  <c r="D24" i="2"/>
  <c r="A25" i="2"/>
  <c r="B25" i="2"/>
  <c r="B24" i="3"/>
  <c r="C25" i="2"/>
  <c r="D25" i="2"/>
  <c r="A26" i="2"/>
  <c r="B26" i="2"/>
  <c r="B25" i="3"/>
  <c r="C26" i="2"/>
  <c r="D26" i="2"/>
  <c r="A27" i="2"/>
  <c r="B27" i="2"/>
  <c r="B26" i="3"/>
  <c r="C27" i="2"/>
  <c r="D27" i="2"/>
  <c r="A28" i="2"/>
  <c r="B28" i="2"/>
  <c r="B27" i="3"/>
  <c r="C28" i="2"/>
  <c r="D28" i="2"/>
  <c r="A29" i="2"/>
  <c r="B29" i="2"/>
  <c r="B28" i="3"/>
  <c r="C29" i="2"/>
  <c r="D29" i="2"/>
  <c r="A30" i="2"/>
  <c r="B30" i="2"/>
  <c r="B29" i="3"/>
  <c r="C30" i="2"/>
  <c r="D30" i="2"/>
  <c r="A31" i="2"/>
  <c r="B31" i="2"/>
  <c r="B30" i="3"/>
  <c r="C31" i="2"/>
  <c r="D31" i="2"/>
  <c r="A32" i="2"/>
  <c r="B32" i="2"/>
  <c r="B31" i="3"/>
  <c r="C32" i="2"/>
  <c r="D32" i="2"/>
  <c r="A33" i="2"/>
  <c r="B33" i="2"/>
  <c r="B32" i="3"/>
  <c r="C33" i="2"/>
  <c r="D33" i="2"/>
  <c r="A34" i="2"/>
  <c r="B34" i="2"/>
  <c r="B33" i="3"/>
  <c r="C34" i="2"/>
  <c r="D34" i="2"/>
  <c r="A35" i="2"/>
  <c r="B35" i="2"/>
  <c r="B34" i="3"/>
  <c r="C35" i="2"/>
  <c r="D35" i="2"/>
  <c r="A36" i="2"/>
  <c r="B36" i="2"/>
  <c r="B35" i="3"/>
  <c r="C36" i="2"/>
  <c r="D36" i="2"/>
  <c r="A37" i="2"/>
  <c r="B37" i="2"/>
  <c r="B36" i="3"/>
  <c r="C37" i="2"/>
  <c r="D37" i="2"/>
  <c r="A38" i="2"/>
  <c r="B38" i="2"/>
  <c r="B37" i="3"/>
  <c r="C38" i="2"/>
  <c r="D38" i="2"/>
  <c r="A39" i="2"/>
  <c r="B39" i="2"/>
  <c r="B38" i="3"/>
  <c r="C39" i="2"/>
  <c r="D39" i="2"/>
  <c r="A40" i="2"/>
  <c r="B40" i="2"/>
  <c r="B39" i="3"/>
  <c r="C40" i="2"/>
  <c r="D40" i="2"/>
  <c r="A41" i="2"/>
  <c r="B41" i="2"/>
  <c r="B40" i="3"/>
  <c r="C41" i="2"/>
  <c r="D41" i="2"/>
  <c r="A42" i="2"/>
  <c r="B42" i="2"/>
  <c r="B41" i="3"/>
  <c r="C42" i="2"/>
  <c r="D42" i="2"/>
  <c r="A43" i="2"/>
  <c r="B43" i="2"/>
  <c r="B42" i="3"/>
  <c r="C43" i="2"/>
  <c r="D43" i="2"/>
  <c r="E44" i="2"/>
  <c r="G44" i="2"/>
  <c r="J33" i="3"/>
  <c r="J19" i="3"/>
  <c r="J42" i="3"/>
  <c r="F38" i="3"/>
  <c r="H38" i="3"/>
  <c r="J38" i="3"/>
  <c r="L38" i="3"/>
  <c r="H34" i="3"/>
  <c r="J30" i="3"/>
  <c r="J24" i="3"/>
  <c r="H22" i="3"/>
  <c r="F39" i="3"/>
  <c r="J39" i="3"/>
  <c r="L39" i="3"/>
  <c r="F27" i="3"/>
  <c r="F15" i="3"/>
  <c r="K41" i="3"/>
  <c r="H17" i="3"/>
  <c r="J25" i="3"/>
  <c r="F41" i="3"/>
  <c r="H41" i="3"/>
  <c r="L41" i="3"/>
  <c r="F35" i="3"/>
  <c r="F29" i="3"/>
  <c r="H25" i="3"/>
  <c r="F32" i="3"/>
  <c r="H32" i="3"/>
  <c r="L32" i="3"/>
  <c r="J18" i="3"/>
  <c r="F18" i="3"/>
  <c r="L18" i="3"/>
  <c r="H10" i="3"/>
  <c r="F30" i="3"/>
  <c r="H35" i="3"/>
  <c r="F33" i="3"/>
  <c r="L33" i="3"/>
  <c r="H29" i="3"/>
  <c r="J27" i="3"/>
  <c r="F17" i="3"/>
  <c r="L17" i="3"/>
  <c r="H15" i="3"/>
  <c r="F42" i="3"/>
  <c r="H42" i="3"/>
  <c r="L42" i="3"/>
  <c r="K36" i="3"/>
  <c r="H26" i="3"/>
  <c r="F26" i="3"/>
  <c r="J26" i="3"/>
  <c r="L26" i="3"/>
  <c r="H20" i="3"/>
  <c r="K40" i="3"/>
  <c r="J22" i="3"/>
  <c r="F10" i="3"/>
  <c r="F20" i="3"/>
  <c r="K23" i="3"/>
  <c r="F22" i="3"/>
  <c r="L22" i="3"/>
  <c r="H24" i="3"/>
  <c r="K11" i="3"/>
  <c r="K10" i="3"/>
  <c r="K21" i="3"/>
  <c r="K29" i="3"/>
  <c r="K28" i="3"/>
  <c r="K19" i="3"/>
  <c r="K13" i="3"/>
  <c r="K26" i="3"/>
  <c r="K37" i="3"/>
  <c r="K15" i="3"/>
  <c r="K32" i="3"/>
  <c r="K31" i="3"/>
  <c r="K16" i="3"/>
  <c r="K18" i="3"/>
  <c r="K12" i="3"/>
  <c r="K24" i="3"/>
  <c r="J20" i="3"/>
  <c r="K34" i="3"/>
  <c r="K17" i="3"/>
  <c r="K27" i="3"/>
  <c r="H14" i="3"/>
  <c r="K33" i="3"/>
  <c r="K14" i="3"/>
  <c r="K35" i="3"/>
  <c r="J31" i="3"/>
  <c r="H31" i="3"/>
  <c r="J40" i="3"/>
  <c r="H40" i="3"/>
  <c r="F40" i="3"/>
  <c r="L40" i="3"/>
  <c r="J23" i="3"/>
  <c r="F23" i="3"/>
  <c r="K39" i="3"/>
  <c r="F31" i="3"/>
  <c r="H36" i="3"/>
  <c r="F36" i="3"/>
  <c r="J36" i="3"/>
  <c r="L36" i="3"/>
  <c r="J34" i="3"/>
  <c r="F34" i="3"/>
  <c r="L34" i="3"/>
  <c r="J28" i="3"/>
  <c r="H28" i="3"/>
  <c r="F28" i="3"/>
  <c r="L28" i="3"/>
  <c r="H13" i="3"/>
  <c r="H11" i="3"/>
  <c r="K42" i="3"/>
  <c r="H16" i="3"/>
  <c r="F16" i="3"/>
  <c r="L16" i="3"/>
  <c r="K25" i="3"/>
  <c r="F25" i="3"/>
  <c r="K30" i="3"/>
  <c r="H30" i="3"/>
  <c r="F21" i="3"/>
  <c r="J21" i="3"/>
  <c r="H21" i="3"/>
  <c r="J29" i="3"/>
  <c r="H37" i="3"/>
  <c r="J37" i="3"/>
  <c r="L37" i="3"/>
  <c r="H19" i="3"/>
  <c r="K38" i="3"/>
  <c r="F24" i="3"/>
  <c r="J14" i="3"/>
  <c r="L14" i="3"/>
  <c r="K20" i="3"/>
  <c r="H27" i="3"/>
  <c r="L27" i="3"/>
  <c r="L20" i="3"/>
  <c r="L29" i="3"/>
  <c r="L23" i="3"/>
  <c r="L25" i="3"/>
  <c r="L19" i="3"/>
  <c r="L24" i="3"/>
  <c r="L30" i="3"/>
  <c r="L35" i="3"/>
  <c r="L31" i="3"/>
  <c r="L21" i="3"/>
  <c r="H12" i="3"/>
  <c r="J12" i="3"/>
  <c r="L11" i="3"/>
  <c r="G46" i="5"/>
  <c r="G48" i="5"/>
  <c r="G49" i="5"/>
  <c r="L12" i="3"/>
  <c r="L15" i="3"/>
  <c r="K43" i="3"/>
  <c r="C44" i="2"/>
  <c r="L10" i="3"/>
  <c r="G43" i="3"/>
  <c r="I43" i="3"/>
  <c r="E11" i="6"/>
  <c r="E41" i="6"/>
  <c r="U46" i="5"/>
  <c r="D11" i="6"/>
  <c r="D41" i="6"/>
  <c r="N46" i="5"/>
  <c r="C41" i="6"/>
  <c r="E45" i="6"/>
  <c r="F13" i="3"/>
  <c r="E43" i="3"/>
  <c r="L43" i="3"/>
  <c r="B9" i="9"/>
  <c r="L13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ümit</author>
  </authors>
  <commentList>
    <comment ref="B5" authorId="0" shapeId="0" xr:uid="{00000000-0006-0000-0300-000001000000}">
      <text>
        <r>
          <rPr>
            <b/>
            <sz val="9"/>
            <color indexed="81"/>
            <rFont val="Tahoma"/>
            <family val="2"/>
            <charset val="162"/>
          </rPr>
          <t>ümit:</t>
        </r>
        <r>
          <rPr>
            <sz val="9"/>
            <color indexed="81"/>
            <rFont val="Tahoma"/>
            <family val="2"/>
            <charset val="162"/>
          </rPr>
          <t xml:space="preserve">
dys den tarih ve sayı alıp buraya yaz.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ümit</author>
  </authors>
  <commentList>
    <comment ref="F7" authorId="0" shapeId="0" xr:uid="{00000000-0006-0000-0400-000001000000}">
      <text>
        <r>
          <rPr>
            <b/>
            <sz val="9"/>
            <color indexed="81"/>
            <rFont val="Tahoma"/>
            <family val="2"/>
            <charset val="162"/>
          </rPr>
          <t>ümit:</t>
        </r>
        <r>
          <rPr>
            <sz val="9"/>
            <color indexed="81"/>
            <rFont val="Tahoma"/>
            <family val="2"/>
            <charset val="162"/>
          </rPr>
          <t xml:space="preserve">
DYS DEN GİDEN EVRAK TARİH VE SAYISI AL VE BURAYA YAZ.</t>
        </r>
      </text>
    </comment>
    <comment ref="G46" authorId="0" shapeId="0" xr:uid="{00000000-0006-0000-0400-000002000000}">
      <text>
        <r>
          <rPr>
            <b/>
            <sz val="9"/>
            <color indexed="81"/>
            <rFont val="Tahoma"/>
            <family val="2"/>
            <charset val="162"/>
          </rPr>
          <t>ümit:</t>
        </r>
        <r>
          <rPr>
            <sz val="9"/>
            <color indexed="81"/>
            <rFont val="Tahoma"/>
            <family val="2"/>
            <charset val="162"/>
          </rPr>
          <t xml:space="preserve">
TEKLİF MEKTUPLARINDAKİ ; EN DÜŞÜK TEKLİFİ BURAYA GİR.
 2. Yİ 3.YÜ ALTTAKİ TEKLİF MEKTUPLARINA GİR</t>
        </r>
      </text>
    </comment>
    <comment ref="N46" authorId="0" shapeId="0" xr:uid="{00000000-0006-0000-0400-000003000000}">
      <text>
        <r>
          <rPr>
            <b/>
            <sz val="9"/>
            <color indexed="81"/>
            <rFont val="Tahoma"/>
            <family val="2"/>
            <charset val="162"/>
          </rPr>
          <t>ümit:</t>
        </r>
        <r>
          <rPr>
            <sz val="9"/>
            <color indexed="81"/>
            <rFont val="Tahoma"/>
            <family val="2"/>
            <charset val="162"/>
          </rPr>
          <t xml:space="preserve">
TEKLİF MEKTUPLARINDAKİ ; EN DÜŞÜK TEKLİFİ BURAYA GİR.
 2. Yİ 3.YÜ ALTTAKİ TEKLİF MEKTUPLARINA GİR</t>
        </r>
      </text>
    </comment>
    <comment ref="U46" authorId="0" shapeId="0" xr:uid="{00000000-0006-0000-0400-000004000000}">
      <text>
        <r>
          <rPr>
            <b/>
            <sz val="9"/>
            <color indexed="81"/>
            <rFont val="Tahoma"/>
            <family val="2"/>
            <charset val="162"/>
          </rPr>
          <t>ümit:</t>
        </r>
        <r>
          <rPr>
            <sz val="9"/>
            <color indexed="81"/>
            <rFont val="Tahoma"/>
            <family val="2"/>
            <charset val="162"/>
          </rPr>
          <t xml:space="preserve">
TEKLİF MEKTUPLARINDAKİ ; EN DÜŞÜK TEKLİFİ BURAYA GİR.
 2. Yİ 3.YÜ ALTTAKİ TEKLİF MEKTUPLARINA GİR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ümit</author>
  </authors>
  <commentList>
    <comment ref="C8" authorId="0" shapeId="0" xr:uid="{00000000-0006-0000-0500-000001000000}">
      <text>
        <r>
          <rPr>
            <b/>
            <sz val="9"/>
            <color indexed="81"/>
            <rFont val="Tahoma"/>
            <family val="2"/>
            <charset val="162"/>
          </rPr>
          <t>ümit:</t>
        </r>
        <r>
          <rPr>
            <sz val="9"/>
            <color indexed="81"/>
            <rFont val="Tahoma"/>
            <family val="2"/>
            <charset val="162"/>
          </rPr>
          <t xml:space="preserve">
TEKLİF MEKTUBUNDAKİ EN DÜŞÜK TEKLİF OTOMATİK OLARAK BURAYA GELECEK.
</t>
        </r>
      </text>
    </comment>
    <comment ref="C41" authorId="0" shapeId="0" xr:uid="{00000000-0006-0000-0500-000002000000}">
      <text>
        <r>
          <rPr>
            <b/>
            <sz val="9"/>
            <color indexed="81"/>
            <rFont val="Tahoma"/>
            <family val="2"/>
            <charset val="162"/>
          </rPr>
          <t>ümit:</t>
        </r>
        <r>
          <rPr>
            <sz val="9"/>
            <color indexed="81"/>
            <rFont val="Tahoma"/>
            <family val="2"/>
            <charset val="162"/>
          </rPr>
          <t xml:space="preserve">
TEKLİF MEKTUBUNDAKİ EN DÜŞÜK TEKLİF OTOMATİK OLARAK BURAYA GELECEK.
</t>
        </r>
      </text>
    </comment>
  </commentList>
</comments>
</file>

<file path=xl/sharedStrings.xml><?xml version="1.0" encoding="utf-8"?>
<sst xmlns="http://schemas.openxmlformats.org/spreadsheetml/2006/main" count="251" uniqueCount="125">
  <si>
    <t>LÜZUM MÜZEKKERESİ</t>
  </si>
  <si>
    <t>SIRA NO</t>
  </si>
  <si>
    <t>CİNSİ</t>
  </si>
  <si>
    <t>MİKTARI</t>
  </si>
  <si>
    <t>BİRİMİ</t>
  </si>
  <si>
    <t>T.C</t>
  </si>
  <si>
    <t>FİYAT ARAŞTIRMA MEKTUBU</t>
  </si>
  <si>
    <t>YAKLAŞIK MALİYET İCMAL CETVELİ</t>
  </si>
  <si>
    <t>Ort. Bir. Fiyat</t>
  </si>
  <si>
    <t>YAKLAŞIK MALİYET</t>
  </si>
  <si>
    <t>(KDV Hariç)</t>
  </si>
  <si>
    <t>GENEL TOPLAM :</t>
  </si>
  <si>
    <t>İşin Adı, Tanımı ve Niteliği</t>
  </si>
  <si>
    <t>İşin Miktarı</t>
  </si>
  <si>
    <t>Yaklaşık Maliyet</t>
  </si>
  <si>
    <t>TL (KDV Hariç)</t>
  </si>
  <si>
    <t>Kullanılabilir Ödenek Tutarı</t>
  </si>
  <si>
    <t>Yatırım Proje Numarası (varsa)</t>
  </si>
  <si>
    <t>Bütçe Tertibi (varsa)</t>
  </si>
  <si>
    <t>Avans Verilecekse Şartları</t>
  </si>
  <si>
    <t>Verilmeyecektir.</t>
  </si>
  <si>
    <t>ONAY</t>
  </si>
  <si>
    <t>Uygundur</t>
  </si>
  <si>
    <t>İhale Yetkilisi</t>
  </si>
  <si>
    <t>Adı SOYADI</t>
  </si>
  <si>
    <t>İHALE İLE İLGİLİ DİĞER AÇIKLAMALAR</t>
  </si>
  <si>
    <t>DOĞRUDAN TEMİN İHALE TEKLİF MEKTUBU</t>
  </si>
  <si>
    <t>PİYASA FİYAT ARAŞTIRMASI TUTANAĞI</t>
  </si>
  <si>
    <t>İdarenin Adı</t>
  </si>
  <si>
    <t>Yapılan İş / Mal / Hizmetin Adı, Niteliği</t>
  </si>
  <si>
    <t>Mal / Hizmet / Yapım İşi</t>
  </si>
  <si>
    <t>Kişi / Firmalar ve Fiyat Teklifleri</t>
  </si>
  <si>
    <t>KDV Hariç</t>
  </si>
  <si>
    <t>Uygun Görülen Kişi / Firma / Firmalar</t>
  </si>
  <si>
    <t>Adı</t>
  </si>
  <si>
    <t>Adresi</t>
  </si>
  <si>
    <t>Teklif  Ettiği Fiyat</t>
  </si>
  <si>
    <t xml:space="preserve"> Piyasa Fiyat Araştırması Görevlisi / Görevlileri</t>
  </si>
  <si>
    <t>T.C.</t>
  </si>
  <si>
    <t>SATIN ALINAN MALIN</t>
  </si>
  <si>
    <t>BİRİM</t>
  </si>
  <si>
    <t>4734 Sayılı Kamu İhale Kanununun 22/d maddesi uyarınca yukarıda belirtilen Malın / Hizmetin alımı hususunu onaylarınıza arz ederim.</t>
  </si>
  <si>
    <t>Uygulanacak Usul</t>
  </si>
  <si>
    <t>ALIM İLE İLGİLİ BİLGİLER</t>
  </si>
  <si>
    <t>Belge Tarih ve Sayısı</t>
  </si>
  <si>
    <t>(Doğrudan Temin Suretiyle veya Kamu İhale Mevzuatında Belirtilen İstisnai Alımlar İçin)</t>
  </si>
  <si>
    <t>ONAY BELGESİ</t>
  </si>
  <si>
    <t>………………..</t>
  </si>
  <si>
    <t>PAZAR KAYMAKAMLIĞI</t>
  </si>
  <si>
    <t>Pazar Anadolu İmam Hatip Lisesi Müdürlüğü</t>
  </si>
  <si>
    <t>MUYENE KABUL KOMİSYONU ÜYELERİ</t>
  </si>
  <si>
    <t>MUYENE KABUL KOMİSYONU TUTANAĞI</t>
  </si>
  <si>
    <t>YÜKLENİCİ</t>
  </si>
  <si>
    <t xml:space="preserve">……………… </t>
  </si>
  <si>
    <t>Tarih :</t>
  </si>
  <si>
    <t>S. NO</t>
  </si>
  <si>
    <t>Ümit SİVRİKAYA</t>
  </si>
  <si>
    <t>Müdür Başyardımcısı</t>
  </si>
  <si>
    <t>ÜYE</t>
  </si>
  <si>
    <t>…………….</t>
  </si>
  <si>
    <t xml:space="preserve">          Müdürlüğümüz bünyesinde  kullanılmak üzere  aşağıda cins ve miktarları yazılı malzemelerin satınalınabilmesi  için piyasadan alınan tekliflere göre  aşağıdaki yaklaşık maliyet icmal cetveli çıkarılıp  imza altına alınmıştır.</t>
  </si>
  <si>
    <t>Komisyon Başkanı</t>
  </si>
  <si>
    <t>………………</t>
  </si>
  <si>
    <t>…………………</t>
  </si>
  <si>
    <t>Birim Fiyatı  -           KDV Hariç</t>
  </si>
  <si>
    <t>Toplam Tutarı -                      KDV Hariç</t>
  </si>
  <si>
    <t xml:space="preserve">TOPLAM : </t>
  </si>
  <si>
    <t>…………..</t>
  </si>
  <si>
    <t>Okul Müdürü</t>
  </si>
  <si>
    <t>KAŞE - İMZA</t>
  </si>
  <si>
    <t>TOPLAM:</t>
  </si>
  <si>
    <t>Öğretmen</t>
  </si>
  <si>
    <t>TOPLAM</t>
  </si>
  <si>
    <t>Tarih     :</t>
  </si>
  <si>
    <t>Sayı       :</t>
  </si>
  <si>
    <t>Miktarı/Ölçü Birimi</t>
  </si>
  <si>
    <t>Birim Fiyat TL.</t>
  </si>
  <si>
    <t>MİKTARI/Ölçü</t>
  </si>
  <si>
    <t>Müdür Yardımcısı</t>
  </si>
  <si>
    <t>Sayı   :</t>
  </si>
  <si>
    <r>
      <rPr>
        <sz val="9"/>
        <color indexed="12"/>
        <rFont val="Tan"/>
        <charset val="162"/>
      </rPr>
      <t xml:space="preserve">4734 </t>
    </r>
    <r>
      <rPr>
        <sz val="9"/>
        <rFont val="tan"/>
        <charset val="162"/>
      </rPr>
      <t xml:space="preserve">Sayılı KİK </t>
    </r>
    <r>
      <rPr>
        <sz val="9"/>
        <color indexed="12"/>
        <rFont val="Tan"/>
        <charset val="162"/>
      </rPr>
      <t>22.</t>
    </r>
    <r>
      <rPr>
        <sz val="9"/>
        <rFont val="tan"/>
        <charset val="162"/>
      </rPr>
      <t xml:space="preserve"> Maddesi </t>
    </r>
    <r>
      <rPr>
        <sz val="9"/>
        <color indexed="12"/>
        <rFont val="Tan"/>
        <charset val="162"/>
      </rPr>
      <t xml:space="preserve">(d) </t>
    </r>
    <r>
      <rPr>
        <sz val="9"/>
        <rFont val="tan"/>
        <charset val="162"/>
      </rPr>
      <t>fıkrası</t>
    </r>
  </si>
  <si>
    <t>…../09/2019   -  ……………..….</t>
  </si>
  <si>
    <t>DOSTLAR MİNİ MARKET</t>
  </si>
  <si>
    <t>Karadeniz cad. Pazar/Rize</t>
  </si>
  <si>
    <t>Sayı        :</t>
  </si>
  <si>
    <t>Alım ve Yetkilendirilen Görevlilere İlişkin
Onay Belgesi /Görevlendirme Onayı               Tarih ve No.su</t>
  </si>
  <si>
    <t>Adet</t>
  </si>
  <si>
    <r>
      <t>2-</t>
    </r>
    <r>
      <rPr>
        <sz val="9"/>
        <rFont val="Tahoma"/>
        <family val="2"/>
        <charset val="162"/>
      </rPr>
      <t>Kurumca belirlenen standart ve şartlara uygun olduğu, kabule engel olabilecek kusur ve arıza gibi noksanlıkların bulunmadığı, komisyonumuzca teslim alınarak İdare yetkilisine teslim edildiği,</t>
    </r>
  </si>
  <si>
    <r>
      <rPr>
        <b/>
        <sz val="9"/>
        <rFont val="Tahoma"/>
        <family val="2"/>
        <charset val="162"/>
      </rPr>
      <t>3-</t>
    </r>
    <r>
      <rPr>
        <sz val="9"/>
        <rFont val="Tahoma"/>
        <family val="2"/>
        <charset val="162"/>
      </rPr>
      <t xml:space="preserve">Muayene ve Kabul Komisyonumuzun eksiksiz toplandığı, kabul işleminde yüklenicinin hazır olduğu bu tutanağın iki suret tanzim edilerek imzalarımızla tasdik edilmiştir.  </t>
    </r>
  </si>
  <si>
    <t>PAZAR 10 MART MESLEKİ VE TEKNİK ANADOLU LİSESİ</t>
  </si>
  <si>
    <r>
      <t xml:space="preserve">        </t>
    </r>
    <r>
      <rPr>
        <b/>
        <i/>
        <sz val="10"/>
        <color indexed="10"/>
        <rFont val="Tan"/>
        <charset val="162"/>
      </rPr>
      <t xml:space="preserve"> 4734 s</t>
    </r>
    <r>
      <rPr>
        <i/>
        <sz val="10"/>
        <rFont val="Tan"/>
        <charset val="162"/>
      </rPr>
      <t xml:space="preserve">ayılı Kamu İhale Kanununun </t>
    </r>
    <r>
      <rPr>
        <b/>
        <i/>
        <sz val="10"/>
        <color indexed="10"/>
        <rFont val="Tan"/>
        <charset val="162"/>
      </rPr>
      <t xml:space="preserve">22 /d </t>
    </r>
    <r>
      <rPr>
        <i/>
        <sz val="10"/>
        <rFont val="Tan"/>
        <charset val="162"/>
      </rPr>
      <t xml:space="preserve">Maddesi uyarınca doğrudan temin usulüyle yapılacak alımlara ilişkin yapılan piyasa araştırmasında firmalarca/kişilerce teklif  edilen fiyatlar  tarafımca/ tarafımızca değerlendirilerek yukarıda adı ve adresleri belirtilen  kişi firma/firmalardan alım yapılması uygun görülmüştür. 
</t>
    </r>
  </si>
  <si>
    <t>Havva AKIN</t>
  </si>
  <si>
    <t>M.Muzaffer SÜMER</t>
  </si>
  <si>
    <t xml:space="preserve">                   ………………                                ………………</t>
  </si>
  <si>
    <t>Pazar 10 Mart Mesleki ve Teknik Anadolu Lisesi</t>
  </si>
  <si>
    <t>?</t>
  </si>
  <si>
    <t>=</t>
  </si>
  <si>
    <t xml:space="preserve">KBS 03.7 </t>
  </si>
  <si>
    <r>
      <rPr>
        <sz val="9"/>
        <color indexed="12"/>
        <rFont val="Tan"/>
        <charset val="162"/>
      </rPr>
      <t xml:space="preserve">03.7 </t>
    </r>
    <r>
      <rPr>
        <sz val="9"/>
        <rFont val="tan"/>
        <charset val="162"/>
      </rPr>
      <t xml:space="preserve"> Tüketime Yönelik Mal ve Malzeme Alımları</t>
    </r>
  </si>
  <si>
    <t>……………</t>
  </si>
  <si>
    <t>Hızır Ömer TELATAR</t>
  </si>
  <si>
    <t>10 MART MESLEKİ VE TEKNİK ANADOLU LİSESİ</t>
  </si>
  <si>
    <t>10 MART MESLEKİ VE TEKNİK ANADOLU LİSESİ 
TELEFON SANTRALİ BAKIM ONARIMI</t>
  </si>
  <si>
    <t>Sayı    :</t>
  </si>
  <si>
    <t>…./…./2021</t>
  </si>
  <si>
    <t xml:space="preserve">                  Fatih ÜZÜMCÜ                          Hikmet ÖNKAL</t>
  </si>
  <si>
    <t xml:space="preserve">                        ÜYE                                                ÜYE </t>
  </si>
  <si>
    <t xml:space="preserve">                     Öğretmen                                   Öğretmen</t>
  </si>
  <si>
    <r>
      <t xml:space="preserve">     Okulumuz Yatılı Pansiyonunda  kullanılmak üzere gerekli olan aşağıda cins ve miktarı yazılı </t>
    </r>
    <r>
      <rPr>
        <sz val="11"/>
        <color indexed="10"/>
        <rFont val="tan"/>
        <charset val="162"/>
      </rPr>
      <t xml:space="preserve">3 </t>
    </r>
    <r>
      <rPr>
        <sz val="11"/>
        <rFont val="tan"/>
        <charset val="162"/>
      </rPr>
      <t>kalem   malzemenin  satın alınması  gerekmektedir.</t>
    </r>
  </si>
  <si>
    <t>PLAKET</t>
  </si>
  <si>
    <t>MADALYA</t>
  </si>
  <si>
    <t>KUPA</t>
  </si>
  <si>
    <t>Deniz mah. Atatürk Cad. Ardeşen RİZE</t>
  </si>
  <si>
    <r>
      <rPr>
        <b/>
        <sz val="10"/>
        <rFont val="Tahoma"/>
        <family val="2"/>
        <charset val="162"/>
      </rPr>
      <t>1</t>
    </r>
    <r>
      <rPr>
        <sz val="10"/>
        <rFont val="Tahoma"/>
        <family val="2"/>
        <charset val="162"/>
      </rPr>
      <t>-Teslim edilmek istenen malların</t>
    </r>
    <r>
      <rPr>
        <b/>
        <sz val="10"/>
        <color indexed="10"/>
        <rFont val="Tahoma"/>
        <family val="2"/>
        <charset val="162"/>
      </rPr>
      <t xml:space="preserve"> 3</t>
    </r>
    <r>
      <rPr>
        <b/>
        <sz val="10"/>
        <color indexed="10"/>
        <rFont val="Tahoma"/>
        <family val="2"/>
        <charset val="162"/>
      </rPr>
      <t xml:space="preserve"> Kalem </t>
    </r>
    <r>
      <rPr>
        <sz val="10"/>
        <rFont val="Tahoma"/>
        <family val="2"/>
        <charset val="162"/>
      </rPr>
      <t>mal/malzeme;</t>
    </r>
  </si>
  <si>
    <t>SİMA REKLAM</t>
  </si>
  <si>
    <t>PALURİ REKLAM</t>
  </si>
  <si>
    <t>AR GRAFİK REKLAM</t>
  </si>
  <si>
    <t>Tarih  :</t>
  </si>
  <si>
    <t>8 ADET PLAKET-10 ADET MADALYA-2 ADEY KUPA ALIMI</t>
  </si>
  <si>
    <t>29.06.2021 / 934.01.01-27291721</t>
  </si>
  <si>
    <t>İMZA………</t>
  </si>
  <si>
    <t>KAŞE ……..</t>
  </si>
  <si>
    <t>934.01.02-………………………..……………….</t>
  </si>
  <si>
    <r>
      <t xml:space="preserve">  </t>
    </r>
    <r>
      <rPr>
        <sz val="10"/>
        <color indexed="12"/>
        <rFont val="Tahoma"/>
        <family val="2"/>
        <charset val="162"/>
      </rPr>
      <t xml:space="preserve"> </t>
    </r>
    <r>
      <rPr>
        <b/>
        <sz val="10"/>
        <color indexed="12"/>
        <rFont val="Tahoma"/>
        <family val="2"/>
        <charset val="162"/>
      </rPr>
      <t xml:space="preserve">  PAZAR 10 MART MESLEKİ VE TEKNİK ANADOLU LİSESİ </t>
    </r>
    <r>
      <rPr>
        <sz val="10"/>
        <rFont val="Tahoma"/>
        <family val="2"/>
        <charset val="162"/>
      </rPr>
      <t xml:space="preserve">İdaresi ile Yüklenici </t>
    </r>
    <r>
      <rPr>
        <b/>
        <sz val="10"/>
        <color indexed="10"/>
        <rFont val="Tahoma"/>
        <family val="2"/>
        <charset val="162"/>
      </rPr>
      <t xml:space="preserve">AR GRAFİK </t>
    </r>
    <r>
      <rPr>
        <sz val="10"/>
        <rFont val="Tahoma"/>
        <family val="2"/>
        <charset val="162"/>
      </rPr>
      <t xml:space="preserve">arasında </t>
    </r>
    <r>
      <rPr>
        <b/>
        <sz val="10"/>
        <color indexed="10"/>
        <rFont val="Tahoma"/>
        <family val="2"/>
        <charset val="162"/>
      </rPr>
      <t>4734 sayılı</t>
    </r>
    <r>
      <rPr>
        <sz val="10"/>
        <color indexed="10"/>
        <rFont val="Tahoma"/>
        <family val="2"/>
        <charset val="162"/>
      </rPr>
      <t xml:space="preserve"> </t>
    </r>
    <r>
      <rPr>
        <sz val="10"/>
        <rFont val="Tahoma"/>
        <family val="2"/>
        <charset val="162"/>
      </rPr>
      <t xml:space="preserve">İhale kanununun </t>
    </r>
    <r>
      <rPr>
        <b/>
        <sz val="10"/>
        <color indexed="10"/>
        <rFont val="Tahoma"/>
        <family val="2"/>
        <charset val="162"/>
      </rPr>
      <t>22/ d</t>
    </r>
    <r>
      <rPr>
        <sz val="10"/>
        <color indexed="10"/>
        <rFont val="Tahoma"/>
        <family val="2"/>
        <charset val="162"/>
      </rPr>
      <t xml:space="preserve"> </t>
    </r>
    <r>
      <rPr>
        <sz val="10"/>
        <rFont val="Tahoma"/>
        <family val="2"/>
        <charset val="162"/>
      </rPr>
      <t xml:space="preserve">maddesi gereği </t>
    </r>
    <r>
      <rPr>
        <b/>
        <sz val="10"/>
        <rFont val="Tahoma"/>
        <family val="2"/>
        <charset val="162"/>
      </rPr>
      <t xml:space="preserve">Doğrudan Temin Usulü </t>
    </r>
    <r>
      <rPr>
        <sz val="10"/>
        <rFont val="Tahoma"/>
        <family val="2"/>
        <charset val="162"/>
      </rPr>
      <t xml:space="preserve"> alım yoluyla gerçekleştirilen aşağıda belirtilen malların </t>
    </r>
    <r>
      <rPr>
        <b/>
        <sz val="10"/>
        <rFont val="Tahoma"/>
        <family val="2"/>
        <charset val="162"/>
      </rPr>
      <t xml:space="preserve">Muayene Kabul Komisyonumuzca </t>
    </r>
    <r>
      <rPr>
        <sz val="10"/>
        <rFont val="Tahoma"/>
        <family val="2"/>
        <charset val="162"/>
      </rPr>
      <t>yapılan muayene sonucu teslim alınması istenmiş olup: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</si>
</sst>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[$TL-41F]"/>
    <numFmt numFmtId="165" formatCode="dd\/mm\/yyyy"/>
    <numFmt numFmtId="166" formatCode="#,##0.00_ ;[Red]\-#,##0.00\ "/>
  </numFmts>
  <fonts count="79">
    <font>
      <sz val="10"/>
      <name val="Arial Tur"/>
      <family val="2"/>
      <charset val="162"/>
    </font>
    <font>
      <sz val="10"/>
      <name val="Arial"/>
      <charset val="162"/>
    </font>
    <font>
      <sz val="10"/>
      <name val="Arial"/>
      <family val="2"/>
      <charset val="162"/>
    </font>
    <font>
      <sz val="10"/>
      <name val="Times New Roman"/>
      <family val="1"/>
      <charset val="162"/>
    </font>
    <font>
      <sz val="9"/>
      <name val="Times New Roman"/>
      <family val="1"/>
      <charset val="162"/>
    </font>
    <font>
      <sz val="10"/>
      <name val="Times New Roman"/>
      <family val="1"/>
      <charset val="1"/>
    </font>
    <font>
      <b/>
      <sz val="9"/>
      <name val="Times New Roman"/>
      <family val="1"/>
      <charset val="162"/>
    </font>
    <font>
      <sz val="9"/>
      <name val="Times New Roman"/>
      <family val="1"/>
      <charset val="1"/>
    </font>
    <font>
      <sz val="12"/>
      <name val="Times New Roman"/>
      <family val="1"/>
      <charset val="162"/>
    </font>
    <font>
      <sz val="10"/>
      <name val="Arial Tur"/>
      <charset val="162"/>
    </font>
    <font>
      <sz val="11"/>
      <name val="Times New Roman"/>
      <family val="1"/>
      <charset val="162"/>
    </font>
    <font>
      <sz val="10"/>
      <name val="Tahoma"/>
      <family val="2"/>
      <charset val="162"/>
    </font>
    <font>
      <sz val="14"/>
      <name val="Tahoma"/>
      <family val="2"/>
      <charset val="162"/>
    </font>
    <font>
      <b/>
      <sz val="10"/>
      <name val="Tahoma"/>
      <family val="2"/>
      <charset val="162"/>
    </font>
    <font>
      <sz val="9"/>
      <name val="Tahoma"/>
      <family val="2"/>
      <charset val="162"/>
    </font>
    <font>
      <b/>
      <sz val="10"/>
      <name val="Arial Black"/>
      <family val="2"/>
      <charset val="162"/>
    </font>
    <font>
      <sz val="9"/>
      <color indexed="81"/>
      <name val="Tahoma"/>
      <family val="2"/>
      <charset val="162"/>
    </font>
    <font>
      <b/>
      <sz val="9"/>
      <color indexed="81"/>
      <name val="Tahoma"/>
      <family val="2"/>
      <charset val="162"/>
    </font>
    <font>
      <b/>
      <sz val="8"/>
      <name val="Tahoma"/>
      <family val="2"/>
      <charset val="162"/>
    </font>
    <font>
      <sz val="8"/>
      <name val="Tahoma"/>
      <family val="2"/>
      <charset val="162"/>
    </font>
    <font>
      <sz val="12"/>
      <name val="tan"/>
      <charset val="162"/>
    </font>
    <font>
      <sz val="9"/>
      <name val="tan"/>
      <charset val="162"/>
    </font>
    <font>
      <sz val="10"/>
      <name val="tan"/>
      <charset val="162"/>
    </font>
    <font>
      <sz val="11"/>
      <name val="tan"/>
      <charset val="162"/>
    </font>
    <font>
      <b/>
      <sz val="11"/>
      <name val="tan"/>
      <charset val="162"/>
    </font>
    <font>
      <i/>
      <sz val="11"/>
      <name val="tan"/>
      <charset val="162"/>
    </font>
    <font>
      <b/>
      <sz val="12"/>
      <name val="Tan"/>
      <charset val="162"/>
    </font>
    <font>
      <i/>
      <sz val="10"/>
      <name val="Tan"/>
      <charset val="162"/>
    </font>
    <font>
      <b/>
      <sz val="9"/>
      <name val="Tan"/>
      <charset val="162"/>
    </font>
    <font>
      <sz val="9"/>
      <color indexed="12"/>
      <name val="Tan"/>
      <charset val="162"/>
    </font>
    <font>
      <b/>
      <sz val="9"/>
      <name val="Tahoma"/>
      <family val="2"/>
      <charset val="162"/>
    </font>
    <font>
      <b/>
      <sz val="10"/>
      <name val="Times New Roman"/>
      <family val="1"/>
      <charset val="162"/>
    </font>
    <font>
      <sz val="11"/>
      <color indexed="10"/>
      <name val="tan"/>
      <charset val="162"/>
    </font>
    <font>
      <b/>
      <sz val="10"/>
      <color indexed="12"/>
      <name val="Tahoma"/>
      <family val="2"/>
      <charset val="162"/>
    </font>
    <font>
      <sz val="10"/>
      <color indexed="10"/>
      <name val="Tahoma"/>
      <family val="2"/>
      <charset val="162"/>
    </font>
    <font>
      <b/>
      <sz val="10"/>
      <color indexed="10"/>
      <name val="Tahoma"/>
      <family val="2"/>
      <charset val="162"/>
    </font>
    <font>
      <sz val="10"/>
      <color indexed="12"/>
      <name val="Tahoma"/>
      <family val="2"/>
      <charset val="162"/>
    </font>
    <font>
      <b/>
      <sz val="11"/>
      <name val="Arial Black"/>
      <family val="2"/>
      <charset val="162"/>
    </font>
    <font>
      <b/>
      <i/>
      <sz val="10"/>
      <color indexed="10"/>
      <name val="Tan"/>
      <charset val="162"/>
    </font>
    <font>
      <sz val="14"/>
      <name val="Times New Roman"/>
      <family val="1"/>
      <charset val="162"/>
    </font>
    <font>
      <b/>
      <sz val="10"/>
      <name val="TahMA"/>
      <charset val="162"/>
    </font>
    <font>
      <sz val="11"/>
      <name val="Times New Roman"/>
      <family val="1"/>
      <charset val="1"/>
    </font>
    <font>
      <sz val="11"/>
      <name val="Cambria"/>
      <family val="1"/>
      <charset val="162"/>
    </font>
    <font>
      <u/>
      <sz val="10"/>
      <color theme="10"/>
      <name val="Arial Tur"/>
      <family val="2"/>
      <charset val="162"/>
    </font>
    <font>
      <sz val="12"/>
      <color rgb="FFFF0000"/>
      <name val="Times New Roman"/>
      <family val="1"/>
      <charset val="162"/>
    </font>
    <font>
      <b/>
      <sz val="9"/>
      <name val="Cambria"/>
      <family val="1"/>
      <charset val="162"/>
      <scheme val="major"/>
    </font>
    <font>
      <sz val="9"/>
      <name val="Cambria"/>
      <family val="1"/>
      <charset val="162"/>
      <scheme val="major"/>
    </font>
    <font>
      <b/>
      <sz val="10"/>
      <color rgb="FF0000FF"/>
      <name val="Tahoma"/>
      <family val="2"/>
      <charset val="162"/>
    </font>
    <font>
      <sz val="12"/>
      <color rgb="FFFF0000"/>
      <name val="Cambria"/>
      <family val="1"/>
      <charset val="162"/>
      <scheme val="major"/>
    </font>
    <font>
      <b/>
      <sz val="10"/>
      <color rgb="FFFF0000"/>
      <name val="Cambria"/>
      <family val="1"/>
      <charset val="162"/>
      <scheme val="major"/>
    </font>
    <font>
      <sz val="10"/>
      <color theme="1"/>
      <name val="Tahoma"/>
      <family val="2"/>
      <charset val="162"/>
    </font>
    <font>
      <sz val="10"/>
      <color rgb="FFFF0000"/>
      <name val="Tahoma"/>
      <family val="2"/>
      <charset val="162"/>
    </font>
    <font>
      <b/>
      <sz val="10"/>
      <name val="Cambria"/>
      <family val="1"/>
      <charset val="162"/>
      <scheme val="major"/>
    </font>
    <font>
      <b/>
      <sz val="9"/>
      <color rgb="FF0000FF"/>
      <name val="Times New Roman"/>
      <family val="1"/>
      <charset val="162"/>
    </font>
    <font>
      <sz val="9"/>
      <color rgb="FF0000FF"/>
      <name val="Times New Roman"/>
      <family val="1"/>
      <charset val="162"/>
    </font>
    <font>
      <b/>
      <sz val="8"/>
      <color rgb="FFFF0000"/>
      <name val="Tahoma"/>
      <family val="2"/>
      <charset val="162"/>
    </font>
    <font>
      <b/>
      <sz val="7"/>
      <color rgb="FFFF0000"/>
      <name val="Tahoma"/>
      <family val="2"/>
      <charset val="162"/>
    </font>
    <font>
      <b/>
      <sz val="9"/>
      <color rgb="FFFF0000"/>
      <name val="Tahoma"/>
      <family val="2"/>
      <charset val="162"/>
    </font>
    <font>
      <sz val="9"/>
      <color theme="1"/>
      <name val="Tahoma"/>
      <family val="2"/>
      <charset val="162"/>
    </font>
    <font>
      <sz val="9"/>
      <color rgb="FFFF0000"/>
      <name val="Tahoma"/>
      <family val="2"/>
      <charset val="162"/>
    </font>
    <font>
      <b/>
      <sz val="10"/>
      <color rgb="FFFF0000"/>
      <name val="Tahoma"/>
      <family val="2"/>
      <charset val="162"/>
    </font>
    <font>
      <sz val="8"/>
      <color rgb="FFFF0000"/>
      <name val="Tahoma"/>
      <family val="2"/>
      <charset val="162"/>
    </font>
    <font>
      <sz val="10"/>
      <color rgb="FFFF0000"/>
      <name val="Cambria"/>
      <family val="1"/>
      <charset val="162"/>
      <scheme val="major"/>
    </font>
    <font>
      <b/>
      <sz val="8"/>
      <color theme="1"/>
      <name val="Tahoma"/>
      <family val="2"/>
      <charset val="162"/>
    </font>
    <font>
      <sz val="14"/>
      <color rgb="FFFF0000"/>
      <name val="Times New Roman"/>
      <family val="1"/>
      <charset val="162"/>
    </font>
    <font>
      <b/>
      <sz val="10"/>
      <color rgb="FFFF0000"/>
      <name val="Arial Black"/>
      <family val="2"/>
      <charset val="162"/>
    </font>
    <font>
      <b/>
      <sz val="12"/>
      <color rgb="FFFF0000"/>
      <name val="TahMA"/>
      <charset val="162"/>
    </font>
    <font>
      <b/>
      <sz val="9"/>
      <color rgb="FFFF0000"/>
      <name val="Arial Black"/>
      <family val="2"/>
      <charset val="162"/>
    </font>
    <font>
      <b/>
      <sz val="12"/>
      <color rgb="FFFF0000"/>
      <name val="Arial Black"/>
      <family val="2"/>
      <charset val="162"/>
    </font>
    <font>
      <b/>
      <sz val="10"/>
      <color rgb="FF0000CC"/>
      <name val="Arial Black"/>
      <family val="2"/>
      <charset val="162"/>
    </font>
    <font>
      <b/>
      <sz val="8"/>
      <color rgb="FF0000CC"/>
      <name val="Tahoma"/>
      <family val="2"/>
      <charset val="162"/>
    </font>
    <font>
      <b/>
      <sz val="9"/>
      <color theme="1"/>
      <name val="Tan"/>
      <charset val="162"/>
    </font>
    <font>
      <b/>
      <sz val="9"/>
      <color rgb="FF0000FF"/>
      <name val="Tan"/>
      <charset val="162"/>
    </font>
    <font>
      <sz val="9"/>
      <color rgb="FFFF0000"/>
      <name val="Tan"/>
      <charset val="162"/>
    </font>
    <font>
      <sz val="9"/>
      <color rgb="FF0000FF"/>
      <name val="Tan"/>
      <charset val="162"/>
    </font>
    <font>
      <b/>
      <sz val="11"/>
      <color rgb="FF0000FF"/>
      <name val="Arial Black"/>
      <family val="2"/>
      <charset val="162"/>
    </font>
    <font>
      <b/>
      <sz val="14"/>
      <color rgb="FF0000FF"/>
      <name val="Arial Black"/>
      <family val="2"/>
      <charset val="162"/>
    </font>
    <font>
      <b/>
      <sz val="12"/>
      <color rgb="FFFF0000"/>
      <name val="Tan"/>
      <charset val="162"/>
    </font>
    <font>
      <b/>
      <sz val="11"/>
      <color rgb="FFFF0000"/>
      <name val="Arial Black"/>
      <family val="2"/>
      <charset val="162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gradientFill degree="90">
        <stop position="0">
          <color theme="0"/>
        </stop>
        <stop position="1">
          <color theme="8"/>
        </stop>
      </gradient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9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43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354">
    <xf numFmtId="0" fontId="0" fillId="0" borderId="0" xfId="0"/>
    <xf numFmtId="0" fontId="3" fillId="0" borderId="0" xfId="0" applyFont="1"/>
    <xf numFmtId="0" fontId="4" fillId="0" borderId="0" xfId="0" applyFont="1" applyBorder="1" applyAlignment="1"/>
    <xf numFmtId="0" fontId="4" fillId="0" borderId="0" xfId="0" applyFont="1"/>
    <xf numFmtId="0" fontId="6" fillId="0" borderId="0" xfId="0" applyFont="1" applyAlignment="1"/>
    <xf numFmtId="0" fontId="4" fillId="0" borderId="0" xfId="0" applyFont="1" applyBorder="1"/>
    <xf numFmtId="0" fontId="5" fillId="0" borderId="0" xfId="0" applyFont="1"/>
    <xf numFmtId="0" fontId="5" fillId="0" borderId="0" xfId="0" applyFont="1" applyAlignment="1"/>
    <xf numFmtId="0" fontId="7" fillId="0" borderId="0" xfId="0" applyFont="1"/>
    <xf numFmtId="0" fontId="3" fillId="0" borderId="0" xfId="3" applyFont="1"/>
    <xf numFmtId="0" fontId="3" fillId="0" borderId="0" xfId="4" applyFont="1"/>
    <xf numFmtId="0" fontId="3" fillId="0" borderId="0" xfId="6" applyFont="1"/>
    <xf numFmtId="0" fontId="11" fillId="0" borderId="0" xfId="0" applyFont="1"/>
    <xf numFmtId="0" fontId="12" fillId="0" borderId="0" xfId="0" applyFont="1"/>
    <xf numFmtId="0" fontId="14" fillId="0" borderId="0" xfId="0" applyFont="1" applyBorder="1" applyAlignment="1"/>
    <xf numFmtId="0" fontId="10" fillId="0" borderId="0" xfId="4" applyFont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10" fillId="0" borderId="0" xfId="0" applyFont="1" applyAlignment="1">
      <alignment horizontal="justify" vertical="justify" wrapText="1"/>
    </xf>
    <xf numFmtId="0" fontId="4" fillId="0" borderId="0" xfId="0" applyFont="1" applyFill="1"/>
    <xf numFmtId="0" fontId="11" fillId="0" borderId="0" xfId="0" applyFont="1" applyFill="1" applyBorder="1" applyAlignment="1">
      <alignment horizontal="right" vertical="center" wrapText="1"/>
    </xf>
    <xf numFmtId="0" fontId="44" fillId="0" borderId="0" xfId="0" applyFont="1" applyAlignment="1">
      <alignment horizontal="center" vertical="center" wrapText="1"/>
    </xf>
    <xf numFmtId="0" fontId="3" fillId="0" borderId="0" xfId="4" applyFont="1" applyFill="1"/>
    <xf numFmtId="0" fontId="15" fillId="0" borderId="0" xfId="0" applyFont="1" applyFill="1" applyAlignment="1">
      <alignment horizontal="center"/>
    </xf>
    <xf numFmtId="0" fontId="11" fillId="0" borderId="0" xfId="4" applyFont="1" applyBorder="1" applyAlignment="1">
      <alignment horizontal="center" vertical="center"/>
    </xf>
    <xf numFmtId="0" fontId="11" fillId="0" borderId="0" xfId="4" applyFont="1" applyBorder="1" applyAlignment="1">
      <alignment vertical="center"/>
    </xf>
    <xf numFmtId="3" fontId="11" fillId="0" borderId="0" xfId="4" applyNumberFormat="1" applyFont="1" applyBorder="1" applyAlignment="1">
      <alignment horizontal="center" vertical="center"/>
    </xf>
    <xf numFmtId="0" fontId="45" fillId="0" borderId="0" xfId="0" applyFont="1"/>
    <xf numFmtId="0" fontId="46" fillId="0" borderId="0" xfId="0" applyFont="1"/>
    <xf numFmtId="0" fontId="46" fillId="0" borderId="0" xfId="0" applyFont="1" applyBorder="1" applyAlignment="1"/>
    <xf numFmtId="0" fontId="46" fillId="0" borderId="0" xfId="0" applyFont="1" applyBorder="1"/>
    <xf numFmtId="4" fontId="46" fillId="0" borderId="0" xfId="0" applyNumberFormat="1" applyFont="1" applyBorder="1" applyAlignment="1"/>
    <xf numFmtId="0" fontId="46" fillId="0" borderId="0" xfId="5" applyFont="1" applyBorder="1" applyAlignment="1">
      <alignment horizontal="center"/>
    </xf>
    <xf numFmtId="3" fontId="46" fillId="0" borderId="0" xfId="0" applyNumberFormat="1" applyFont="1" applyBorder="1" applyAlignment="1">
      <alignment horizontal="center"/>
    </xf>
    <xf numFmtId="0" fontId="45" fillId="0" borderId="0" xfId="0" applyFont="1" applyBorder="1"/>
    <xf numFmtId="4" fontId="45" fillId="0" borderId="0" xfId="0" applyNumberFormat="1" applyFont="1" applyBorder="1" applyAlignment="1"/>
    <xf numFmtId="14" fontId="47" fillId="0" borderId="0" xfId="0" applyNumberFormat="1" applyFont="1" applyAlignment="1">
      <alignment vertical="center"/>
    </xf>
    <xf numFmtId="0" fontId="48" fillId="0" borderId="0" xfId="0" applyFont="1" applyBorder="1" applyAlignment="1">
      <alignment horizontal="center"/>
    </xf>
    <xf numFmtId="0" fontId="49" fillId="0" borderId="0" xfId="0" applyFont="1" applyBorder="1" applyAlignment="1">
      <alignment horizontal="left"/>
    </xf>
    <xf numFmtId="0" fontId="48" fillId="0" borderId="0" xfId="0" applyFont="1" applyBorder="1" applyAlignment="1">
      <alignment horizontal="left"/>
    </xf>
    <xf numFmtId="0" fontId="13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left" vertical="center"/>
    </xf>
    <xf numFmtId="0" fontId="19" fillId="0" borderId="0" xfId="0" applyFont="1" applyFill="1" applyAlignment="1">
      <alignment vertical="center"/>
    </xf>
    <xf numFmtId="0" fontId="11" fillId="0" borderId="1" xfId="0" applyFont="1" applyBorder="1" applyAlignment="1">
      <alignment horizontal="center" vertical="center"/>
    </xf>
    <xf numFmtId="0" fontId="50" fillId="0" borderId="2" xfId="0" applyFont="1" applyBorder="1" applyAlignment="1">
      <alignment horizontal="left" vertical="center"/>
    </xf>
    <xf numFmtId="0" fontId="11" fillId="0" borderId="3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3" fontId="11" fillId="0" borderId="1" xfId="0" applyNumberFormat="1" applyFont="1" applyBorder="1" applyAlignment="1">
      <alignment horizontal="center" vertical="center"/>
    </xf>
    <xf numFmtId="0" fontId="50" fillId="0" borderId="0" xfId="0" applyFont="1"/>
    <xf numFmtId="0" fontId="11" fillId="0" borderId="1" xfId="0" applyFont="1" applyFill="1" applyBorder="1" applyAlignment="1">
      <alignment horizontal="center" vertical="center"/>
    </xf>
    <xf numFmtId="3" fontId="5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/>
    </xf>
    <xf numFmtId="0" fontId="19" fillId="3" borderId="1" xfId="0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11" fillId="0" borderId="0" xfId="3" applyFont="1"/>
    <xf numFmtId="166" fontId="11" fillId="4" borderId="1" xfId="0" applyNumberFormat="1" applyFont="1" applyFill="1" applyBorder="1" applyAlignment="1">
      <alignment horizontal="center" vertical="center"/>
    </xf>
    <xf numFmtId="3" fontId="11" fillId="4" borderId="1" xfId="0" applyNumberFormat="1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52" fillId="3" borderId="1" xfId="0" applyFont="1" applyFill="1" applyBorder="1" applyAlignment="1">
      <alignment horizontal="center" vertical="center"/>
    </xf>
    <xf numFmtId="0" fontId="22" fillId="0" borderId="0" xfId="4" applyFont="1"/>
    <xf numFmtId="0" fontId="23" fillId="0" borderId="0" xfId="4" applyFont="1"/>
    <xf numFmtId="0" fontId="24" fillId="0" borderId="0" xfId="4" applyFont="1"/>
    <xf numFmtId="0" fontId="24" fillId="0" borderId="0" xfId="4" applyFont="1" applyAlignment="1"/>
    <xf numFmtId="0" fontId="4" fillId="0" borderId="0" xfId="4" applyFont="1"/>
    <xf numFmtId="0" fontId="22" fillId="0" borderId="0" xfId="3" applyFont="1"/>
    <xf numFmtId="0" fontId="22" fillId="0" borderId="0" xfId="3" applyFont="1" applyFill="1"/>
    <xf numFmtId="0" fontId="26" fillId="0" borderId="5" xfId="3" applyFont="1" applyFill="1" applyBorder="1" applyAlignment="1">
      <alignment horizontal="center" vertical="center"/>
    </xf>
    <xf numFmtId="0" fontId="22" fillId="0" borderId="0" xfId="3" applyFont="1" applyFill="1" applyBorder="1" applyAlignment="1">
      <alignment horizontal="center" vertical="center"/>
    </xf>
    <xf numFmtId="0" fontId="22" fillId="0" borderId="6" xfId="3" applyFont="1" applyFill="1" applyBorder="1" applyAlignment="1">
      <alignment horizontal="center" vertical="center"/>
    </xf>
    <xf numFmtId="0" fontId="23" fillId="0" borderId="5" xfId="4" applyFont="1" applyBorder="1" applyAlignment="1">
      <alignment vertical="center"/>
    </xf>
    <xf numFmtId="0" fontId="22" fillId="0" borderId="0" xfId="4" applyFont="1" applyBorder="1" applyAlignment="1">
      <alignment horizontal="center" vertical="center"/>
    </xf>
    <xf numFmtId="0" fontId="22" fillId="0" borderId="6" xfId="4" applyFont="1" applyBorder="1" applyAlignment="1">
      <alignment horizontal="center" vertical="center"/>
    </xf>
    <xf numFmtId="0" fontId="23" fillId="0" borderId="0" xfId="4" applyFont="1" applyAlignment="1">
      <alignment vertical="center"/>
    </xf>
    <xf numFmtId="0" fontId="23" fillId="0" borderId="0" xfId="4" applyFont="1" applyAlignment="1">
      <alignment horizontal="center" vertical="center"/>
    </xf>
    <xf numFmtId="0" fontId="23" fillId="0" borderId="7" xfId="0" applyFont="1" applyBorder="1" applyAlignment="1">
      <alignment vertical="center"/>
    </xf>
    <xf numFmtId="0" fontId="22" fillId="0" borderId="8" xfId="0" applyFont="1" applyBorder="1" applyAlignment="1">
      <alignment horizontal="center" vertical="center"/>
    </xf>
    <xf numFmtId="0" fontId="22" fillId="0" borderId="8" xfId="4" applyFont="1" applyBorder="1" applyAlignment="1">
      <alignment horizontal="center" vertical="center"/>
    </xf>
    <xf numFmtId="0" fontId="22" fillId="0" borderId="9" xfId="4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vertical="center"/>
    </xf>
    <xf numFmtId="0" fontId="27" fillId="0" borderId="0" xfId="3" applyFont="1" applyAlignment="1">
      <alignment vertical="center"/>
    </xf>
    <xf numFmtId="0" fontId="27" fillId="0" borderId="0" xfId="3" applyFont="1"/>
    <xf numFmtId="0" fontId="27" fillId="0" borderId="0" xfId="0" applyFont="1"/>
    <xf numFmtId="0" fontId="53" fillId="0" borderId="0" xfId="0" applyFont="1" applyFill="1" applyAlignment="1"/>
    <xf numFmtId="0" fontId="54" fillId="0" borderId="0" xfId="0" applyFont="1" applyFill="1"/>
    <xf numFmtId="0" fontId="18" fillId="0" borderId="0" xfId="0" applyFont="1" applyFill="1" applyAlignment="1"/>
    <xf numFmtId="0" fontId="19" fillId="0" borderId="0" xfId="0" applyFont="1" applyFill="1"/>
    <xf numFmtId="0" fontId="18" fillId="0" borderId="0" xfId="0" applyFont="1" applyFill="1"/>
    <xf numFmtId="0" fontId="8" fillId="5" borderId="5" xfId="0" applyFont="1" applyFill="1" applyBorder="1" applyAlignment="1">
      <alignment horizontal="center"/>
    </xf>
    <xf numFmtId="0" fontId="8" fillId="5" borderId="0" xfId="0" applyFont="1" applyFill="1" applyBorder="1" applyAlignment="1">
      <alignment horizontal="center"/>
    </xf>
    <xf numFmtId="0" fontId="55" fillId="5" borderId="5" xfId="0" applyFont="1" applyFill="1" applyBorder="1" applyAlignment="1">
      <alignment horizontal="center" vertical="center"/>
    </xf>
    <xf numFmtId="0" fontId="55" fillId="5" borderId="0" xfId="0" applyFont="1" applyFill="1" applyBorder="1" applyAlignment="1">
      <alignment horizontal="center" vertical="center"/>
    </xf>
    <xf numFmtId="0" fontId="18" fillId="5" borderId="0" xfId="0" applyFont="1" applyFill="1" applyBorder="1" applyAlignment="1">
      <alignment horizontal="center" vertical="center"/>
    </xf>
    <xf numFmtId="0" fontId="19" fillId="5" borderId="5" xfId="0" applyFont="1" applyFill="1" applyBorder="1"/>
    <xf numFmtId="0" fontId="19" fillId="5" borderId="0" xfId="0" applyFont="1" applyFill="1" applyBorder="1"/>
    <xf numFmtId="0" fontId="4" fillId="5" borderId="5" xfId="0" applyFont="1" applyFill="1" applyBorder="1"/>
    <xf numFmtId="0" fontId="4" fillId="5" borderId="0" xfId="0" applyFont="1" applyFill="1" applyBorder="1"/>
    <xf numFmtId="0" fontId="18" fillId="5" borderId="5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right"/>
    </xf>
    <xf numFmtId="0" fontId="5" fillId="0" borderId="0" xfId="0" applyFont="1" applyAlignment="1">
      <alignment horizontal="right"/>
    </xf>
    <xf numFmtId="0" fontId="28" fillId="0" borderId="2" xfId="6" applyFont="1" applyBorder="1" applyAlignment="1">
      <alignment horizontal="left" vertical="center" wrapText="1"/>
    </xf>
    <xf numFmtId="0" fontId="28" fillId="0" borderId="2" xfId="6" applyFont="1" applyBorder="1" applyAlignment="1">
      <alignment vertical="center" wrapText="1"/>
    </xf>
    <xf numFmtId="0" fontId="28" fillId="0" borderId="1" xfId="6" applyFont="1" applyBorder="1" applyAlignment="1">
      <alignment vertical="center" wrapText="1"/>
    </xf>
    <xf numFmtId="0" fontId="21" fillId="0" borderId="4" xfId="6" applyFont="1" applyBorder="1" applyAlignment="1">
      <alignment horizontal="left" vertical="center" wrapText="1"/>
    </xf>
    <xf numFmtId="0" fontId="21" fillId="0" borderId="10" xfId="6" applyFont="1" applyBorder="1" applyAlignment="1">
      <alignment horizontal="justify" vertical="center" wrapText="1"/>
    </xf>
    <xf numFmtId="0" fontId="21" fillId="0" borderId="11" xfId="6" applyFont="1" applyBorder="1" applyAlignment="1">
      <alignment horizontal="center" vertical="center" wrapText="1"/>
    </xf>
    <xf numFmtId="14" fontId="21" fillId="0" borderId="5" xfId="6" applyNumberFormat="1" applyFont="1" applyBorder="1" applyAlignment="1">
      <alignment horizontal="center" vertical="top" wrapText="1"/>
    </xf>
    <xf numFmtId="0" fontId="21" fillId="0" borderId="6" xfId="6" applyFont="1" applyBorder="1" applyAlignment="1">
      <alignment horizontal="center" vertical="top" wrapText="1"/>
    </xf>
    <xf numFmtId="14" fontId="21" fillId="0" borderId="12" xfId="6" applyNumberFormat="1" applyFont="1" applyBorder="1" applyAlignment="1">
      <alignment horizontal="center" vertical="top" wrapText="1"/>
    </xf>
    <xf numFmtId="0" fontId="21" fillId="0" borderId="12" xfId="6" applyFont="1" applyBorder="1" applyAlignment="1">
      <alignment horizontal="center" vertical="top" wrapText="1"/>
    </xf>
    <xf numFmtId="0" fontId="21" fillId="0" borderId="9" xfId="6" applyFont="1" applyBorder="1" applyAlignment="1">
      <alignment horizontal="center" vertical="top" wrapText="1"/>
    </xf>
    <xf numFmtId="0" fontId="21" fillId="0" borderId="13" xfId="6" applyFont="1" applyBorder="1" applyAlignment="1">
      <alignment horizontal="center" vertical="top" wrapText="1"/>
    </xf>
    <xf numFmtId="0" fontId="21" fillId="0" borderId="0" xfId="6" applyFont="1"/>
    <xf numFmtId="0" fontId="21" fillId="0" borderId="6" xfId="6" applyFont="1" applyBorder="1" applyAlignment="1">
      <alignment horizontal="center" vertical="center" wrapText="1"/>
    </xf>
    <xf numFmtId="0" fontId="21" fillId="0" borderId="12" xfId="6" applyFont="1" applyBorder="1" applyAlignment="1">
      <alignment horizontal="center" vertical="center" wrapText="1"/>
    </xf>
    <xf numFmtId="0" fontId="28" fillId="0" borderId="6" xfId="6" applyFont="1" applyBorder="1" applyAlignment="1">
      <alignment horizontal="center" vertical="center" wrapText="1"/>
    </xf>
    <xf numFmtId="0" fontId="28" fillId="0" borderId="12" xfId="6" applyFont="1" applyBorder="1" applyAlignment="1">
      <alignment horizontal="center" vertical="center" wrapText="1"/>
    </xf>
    <xf numFmtId="0" fontId="30" fillId="0" borderId="0" xfId="0" applyFont="1" applyFill="1"/>
    <xf numFmtId="0" fontId="8" fillId="5" borderId="0" xfId="0" applyFont="1" applyFill="1" applyBorder="1" applyAlignment="1">
      <alignment horizontal="right"/>
    </xf>
    <xf numFmtId="0" fontId="4" fillId="0" borderId="0" xfId="0" applyFont="1" applyAlignment="1">
      <alignment horizontal="right"/>
    </xf>
    <xf numFmtId="0" fontId="4" fillId="5" borderId="8" xfId="0" applyFont="1" applyFill="1" applyBorder="1" applyAlignment="1">
      <alignment horizontal="right"/>
    </xf>
    <xf numFmtId="2" fontId="19" fillId="3" borderId="1" xfId="0" applyNumberFormat="1" applyFont="1" applyFill="1" applyBorder="1" applyAlignment="1">
      <alignment horizontal="right" vertical="center" wrapText="1"/>
    </xf>
    <xf numFmtId="0" fontId="8" fillId="5" borderId="6" xfId="0" applyFont="1" applyFill="1" applyBorder="1" applyAlignment="1">
      <alignment horizontal="right"/>
    </xf>
    <xf numFmtId="0" fontId="4" fillId="5" borderId="9" xfId="0" applyFont="1" applyFill="1" applyBorder="1" applyAlignment="1">
      <alignment horizontal="right"/>
    </xf>
    <xf numFmtId="4" fontId="19" fillId="0" borderId="1" xfId="0" applyNumberFormat="1" applyFont="1" applyFill="1" applyBorder="1" applyAlignment="1">
      <alignment horizontal="right" vertical="center"/>
    </xf>
    <xf numFmtId="4" fontId="56" fillId="4" borderId="1" xfId="0" applyNumberFormat="1" applyFont="1" applyFill="1" applyBorder="1" applyAlignment="1">
      <alignment horizontal="right" vertical="center"/>
    </xf>
    <xf numFmtId="0" fontId="11" fillId="0" borderId="0" xfId="0" applyFont="1" applyFill="1" applyBorder="1" applyAlignment="1">
      <alignment horizontal="right" vertical="center"/>
    </xf>
    <xf numFmtId="4" fontId="57" fillId="4" borderId="1" xfId="0" applyNumberFormat="1" applyFont="1" applyFill="1" applyBorder="1" applyAlignment="1">
      <alignment horizontal="right" vertical="center"/>
    </xf>
    <xf numFmtId="0" fontId="8" fillId="5" borderId="0" xfId="0" applyFont="1" applyFill="1" applyBorder="1" applyAlignment="1">
      <alignment horizontal="center"/>
    </xf>
    <xf numFmtId="0" fontId="28" fillId="0" borderId="1" xfId="3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58" fillId="0" borderId="2" xfId="0" applyFont="1" applyBorder="1" applyAlignment="1">
      <alignment horizontal="left" vertical="center"/>
    </xf>
    <xf numFmtId="0" fontId="14" fillId="0" borderId="1" xfId="4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4" fontId="14" fillId="0" borderId="1" xfId="5" applyNumberFormat="1" applyFont="1" applyFill="1" applyBorder="1" applyAlignment="1">
      <alignment vertical="center"/>
    </xf>
    <xf numFmtId="3" fontId="59" fillId="0" borderId="1" xfId="0" applyNumberFormat="1" applyFont="1" applyFill="1" applyBorder="1" applyAlignment="1">
      <alignment horizontal="center" vertical="center"/>
    </xf>
    <xf numFmtId="4" fontId="14" fillId="0" borderId="1" xfId="0" applyNumberFormat="1" applyFont="1" applyFill="1" applyBorder="1" applyAlignment="1">
      <alignment horizontal="center" vertical="center"/>
    </xf>
    <xf numFmtId="4" fontId="14" fillId="0" borderId="13" xfId="0" applyNumberFormat="1" applyFont="1" applyFill="1" applyBorder="1" applyAlignment="1">
      <alignment horizontal="center" vertical="center"/>
    </xf>
    <xf numFmtId="4" fontId="14" fillId="0" borderId="13" xfId="0" applyNumberFormat="1" applyFont="1" applyFill="1" applyBorder="1" applyAlignment="1">
      <alignment horizontal="right" vertical="center"/>
    </xf>
    <xf numFmtId="0" fontId="14" fillId="0" borderId="0" xfId="0" applyFont="1"/>
    <xf numFmtId="0" fontId="31" fillId="0" borderId="0" xfId="0" applyFont="1"/>
    <xf numFmtId="3" fontId="31" fillId="0" borderId="0" xfId="0" applyNumberFormat="1" applyFont="1" applyBorder="1" applyAlignment="1">
      <alignment horizontal="center"/>
    </xf>
    <xf numFmtId="0" fontId="31" fillId="0" borderId="0" xfId="0" applyFont="1" applyBorder="1" applyAlignment="1"/>
    <xf numFmtId="3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/>
    <xf numFmtId="4" fontId="60" fillId="4" borderId="1" xfId="0" applyNumberFormat="1" applyFont="1" applyFill="1" applyBorder="1" applyAlignment="1">
      <alignment horizontal="center" vertical="center"/>
    </xf>
    <xf numFmtId="0" fontId="61" fillId="5" borderId="0" xfId="0" applyFont="1" applyFill="1" applyBorder="1" applyAlignment="1">
      <alignment horizontal="center" vertical="center"/>
    </xf>
    <xf numFmtId="0" fontId="4" fillId="5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28" fillId="0" borderId="1" xfId="3" applyFont="1" applyFill="1" applyBorder="1" applyAlignment="1">
      <alignment horizontal="left" vertical="center"/>
    </xf>
    <xf numFmtId="4" fontId="28" fillId="0" borderId="1" xfId="3" applyNumberFormat="1" applyFont="1" applyFill="1" applyBorder="1" applyAlignment="1">
      <alignment horizontal="center" vertical="center"/>
    </xf>
    <xf numFmtId="4" fontId="28" fillId="0" borderId="1" xfId="3" applyNumberFormat="1" applyFont="1" applyFill="1" applyBorder="1" applyAlignment="1">
      <alignment horizontal="right" vertical="center"/>
    </xf>
    <xf numFmtId="0" fontId="18" fillId="5" borderId="0" xfId="0" applyFont="1" applyFill="1" applyBorder="1" applyAlignment="1">
      <alignment horizontal="center" vertical="center"/>
    </xf>
    <xf numFmtId="14" fontId="62" fillId="0" borderId="0" xfId="0" applyNumberFormat="1" applyFont="1" applyBorder="1" applyAlignment="1">
      <alignment horizontal="left"/>
    </xf>
    <xf numFmtId="0" fontId="25" fillId="0" borderId="0" xfId="0" applyFont="1" applyAlignment="1">
      <alignment horizontal="justify" vertical="justify" wrapText="1"/>
    </xf>
    <xf numFmtId="0" fontId="18" fillId="0" borderId="0" xfId="0" applyFont="1" applyFill="1" applyAlignment="1">
      <alignment vertical="center"/>
    </xf>
    <xf numFmtId="0" fontId="61" fillId="0" borderId="0" xfId="0" applyFont="1" applyFill="1" applyAlignment="1">
      <alignment vertical="center"/>
    </xf>
    <xf numFmtId="4" fontId="14" fillId="6" borderId="1" xfId="0" applyNumberFormat="1" applyFont="1" applyFill="1" applyBorder="1" applyAlignment="1">
      <alignment vertical="center"/>
    </xf>
    <xf numFmtId="4" fontId="14" fillId="7" borderId="1" xfId="0" applyNumberFormat="1" applyFont="1" applyFill="1" applyBorder="1" applyAlignment="1">
      <alignment vertical="center"/>
    </xf>
    <xf numFmtId="4" fontId="14" fillId="8" borderId="1" xfId="0" applyNumberFormat="1" applyFont="1" applyFill="1" applyBorder="1" applyAlignment="1">
      <alignment vertical="center"/>
    </xf>
    <xf numFmtId="3" fontId="14" fillId="0" borderId="1" xfId="0" applyNumberFormat="1" applyFont="1" applyFill="1" applyBorder="1" applyAlignment="1">
      <alignment horizontal="right" vertical="center"/>
    </xf>
    <xf numFmtId="0" fontId="19" fillId="0" borderId="0" xfId="4" applyFont="1"/>
    <xf numFmtId="0" fontId="56" fillId="3" borderId="1" xfId="0" applyFont="1" applyFill="1" applyBorder="1" applyAlignment="1">
      <alignment horizontal="center" vertical="center"/>
    </xf>
    <xf numFmtId="0" fontId="45" fillId="0" borderId="0" xfId="0" applyFont="1" applyBorder="1" applyAlignment="1"/>
    <xf numFmtId="0" fontId="11" fillId="0" borderId="0" xfId="4" applyFont="1"/>
    <xf numFmtId="0" fontId="14" fillId="0" borderId="0" xfId="4" applyFont="1"/>
    <xf numFmtId="3" fontId="11" fillId="0" borderId="0" xfId="4" applyNumberFormat="1" applyFont="1" applyFill="1" applyBorder="1" applyAlignment="1">
      <alignment horizontal="center" vertical="center"/>
    </xf>
    <xf numFmtId="3" fontId="57" fillId="0" borderId="1" xfId="4" applyNumberFormat="1" applyFont="1" applyFill="1" applyBorder="1" applyAlignment="1">
      <alignment horizontal="center" vertical="center"/>
    </xf>
    <xf numFmtId="0" fontId="13" fillId="0" borderId="1" xfId="3" applyFont="1" applyFill="1" applyBorder="1" applyAlignment="1">
      <alignment horizontal="center" vertical="center"/>
    </xf>
    <xf numFmtId="0" fontId="50" fillId="0" borderId="1" xfId="0" applyFont="1" applyBorder="1" applyAlignment="1">
      <alignment horizontal="left" vertical="center"/>
    </xf>
    <xf numFmtId="0" fontId="13" fillId="0" borderId="0" xfId="3" applyFont="1" applyFill="1"/>
    <xf numFmtId="0" fontId="11" fillId="0" borderId="1" xfId="3" applyFont="1" applyFill="1" applyBorder="1" applyAlignment="1">
      <alignment horizontal="center" vertical="center"/>
    </xf>
    <xf numFmtId="0" fontId="11" fillId="0" borderId="1" xfId="3" applyFont="1" applyFill="1" applyBorder="1" applyAlignment="1">
      <alignment horizontal="left" vertical="center"/>
    </xf>
    <xf numFmtId="0" fontId="63" fillId="4" borderId="1" xfId="0" applyFont="1" applyFill="1" applyBorder="1" applyAlignment="1">
      <alignment horizontal="center" vertical="center"/>
    </xf>
    <xf numFmtId="0" fontId="39" fillId="0" borderId="0" xfId="0" applyFont="1"/>
    <xf numFmtId="4" fontId="39" fillId="0" borderId="0" xfId="0" applyNumberFormat="1" applyFont="1"/>
    <xf numFmtId="4" fontId="64" fillId="0" borderId="0" xfId="0" applyNumberFormat="1" applyFont="1"/>
    <xf numFmtId="0" fontId="50" fillId="0" borderId="1" xfId="0" applyFont="1" applyBorder="1" applyAlignment="1">
      <alignment horizontal="left" vertical="center" wrapText="1"/>
    </xf>
    <xf numFmtId="0" fontId="11" fillId="0" borderId="1" xfId="3" applyFont="1" applyFill="1" applyBorder="1" applyAlignment="1">
      <alignment horizontal="left" vertical="center" wrapText="1"/>
    </xf>
    <xf numFmtId="0" fontId="58" fillId="0" borderId="2" xfId="0" applyFont="1" applyBorder="1" applyAlignment="1">
      <alignment horizontal="left" vertical="center" wrapText="1"/>
    </xf>
    <xf numFmtId="0" fontId="65" fillId="0" borderId="0" xfId="0" applyFont="1" applyBorder="1" applyAlignment="1">
      <alignment horizontal="center" vertical="center"/>
    </xf>
    <xf numFmtId="4" fontId="19" fillId="0" borderId="1" xfId="5" applyNumberFormat="1" applyFont="1" applyFill="1" applyBorder="1" applyAlignment="1">
      <alignment vertical="center"/>
    </xf>
    <xf numFmtId="0" fontId="11" fillId="0" borderId="0" xfId="0" applyFont="1" applyAlignment="1">
      <alignment horizontal="right"/>
    </xf>
    <xf numFmtId="0" fontId="40" fillId="0" borderId="0" xfId="0" applyFont="1"/>
    <xf numFmtId="0" fontId="66" fillId="0" borderId="0" xfId="0" applyFont="1" applyBorder="1" applyAlignment="1">
      <alignment horizontal="center"/>
    </xf>
    <xf numFmtId="0" fontId="18" fillId="9" borderId="0" xfId="4" applyFont="1" applyFill="1" applyBorder="1" applyAlignment="1">
      <alignment horizontal="center" vertical="center"/>
    </xf>
    <xf numFmtId="0" fontId="18" fillId="9" borderId="0" xfId="4" applyFont="1" applyFill="1" applyAlignment="1">
      <alignment horizontal="center" vertical="center"/>
    </xf>
    <xf numFmtId="0" fontId="18" fillId="0" borderId="0" xfId="4" applyFont="1" applyAlignment="1">
      <alignment horizontal="center" vertical="center"/>
    </xf>
    <xf numFmtId="0" fontId="18" fillId="0" borderId="0" xfId="4" applyFont="1" applyAlignment="1">
      <alignment horizontal="left" vertical="center"/>
    </xf>
    <xf numFmtId="0" fontId="18" fillId="0" borderId="0" xfId="4" applyFont="1" applyAlignment="1">
      <alignment vertical="center"/>
    </xf>
    <xf numFmtId="0" fontId="30" fillId="4" borderId="1" xfId="4" applyFont="1" applyFill="1" applyBorder="1" applyAlignment="1">
      <alignment horizontal="center" vertical="center" wrapText="1"/>
    </xf>
    <xf numFmtId="0" fontId="30" fillId="4" borderId="1" xfId="4" applyFont="1" applyFill="1" applyBorder="1" applyAlignment="1">
      <alignment horizontal="center" vertical="center"/>
    </xf>
    <xf numFmtId="4" fontId="4" fillId="0" borderId="0" xfId="0" applyNumberFormat="1" applyFont="1" applyAlignment="1">
      <alignment horizontal="right"/>
    </xf>
    <xf numFmtId="4" fontId="14" fillId="10" borderId="13" xfId="0" applyNumberFormat="1" applyFont="1" applyFill="1" applyBorder="1" applyAlignment="1">
      <alignment horizontal="center" vertical="center"/>
    </xf>
    <xf numFmtId="166" fontId="60" fillId="10" borderId="1" xfId="0" applyNumberFormat="1" applyFont="1" applyFill="1" applyBorder="1" applyAlignment="1">
      <alignment horizontal="center" vertical="center"/>
    </xf>
    <xf numFmtId="4" fontId="11" fillId="0" borderId="1" xfId="3" applyNumberFormat="1" applyFont="1" applyFill="1" applyBorder="1" applyAlignment="1">
      <alignment horizontal="right" vertical="center"/>
    </xf>
    <xf numFmtId="0" fontId="11" fillId="0" borderId="0" xfId="3" applyFont="1" applyFill="1"/>
    <xf numFmtId="0" fontId="13" fillId="4" borderId="13" xfId="3" applyFont="1" applyFill="1" applyBorder="1" applyAlignment="1">
      <alignment horizontal="center" vertical="center"/>
    </xf>
    <xf numFmtId="4" fontId="60" fillId="3" borderId="1" xfId="3" applyNumberFormat="1" applyFont="1" applyFill="1" applyBorder="1" applyAlignment="1">
      <alignment horizontal="right" vertical="center"/>
    </xf>
    <xf numFmtId="4" fontId="13" fillId="3" borderId="1" xfId="3" applyNumberFormat="1" applyFont="1" applyFill="1" applyBorder="1" applyAlignment="1">
      <alignment horizontal="right" vertical="center"/>
    </xf>
    <xf numFmtId="4" fontId="13" fillId="4" borderId="1" xfId="3" applyNumberFormat="1" applyFont="1" applyFill="1" applyBorder="1" applyAlignment="1">
      <alignment horizontal="center" vertical="center"/>
    </xf>
    <xf numFmtId="14" fontId="60" fillId="0" borderId="0" xfId="4" applyNumberFormat="1" applyFont="1" applyFill="1" applyAlignment="1">
      <alignment horizontal="left"/>
    </xf>
    <xf numFmtId="0" fontId="60" fillId="0" borderId="0" xfId="4" applyFont="1" applyFill="1"/>
    <xf numFmtId="4" fontId="14" fillId="11" borderId="1" xfId="0" applyNumberFormat="1" applyFont="1" applyFill="1" applyBorder="1" applyAlignment="1">
      <alignment vertical="center"/>
    </xf>
    <xf numFmtId="0" fontId="41" fillId="0" borderId="0" xfId="0" applyFont="1"/>
    <xf numFmtId="0" fontId="42" fillId="0" borderId="0" xfId="4" applyFont="1" applyBorder="1" applyAlignment="1">
      <alignment horizontal="center" vertical="center"/>
    </xf>
    <xf numFmtId="0" fontId="42" fillId="0" borderId="0" xfId="0" applyFont="1"/>
    <xf numFmtId="0" fontId="42" fillId="0" borderId="0" xfId="0" applyFont="1" applyAlignment="1">
      <alignment horizontal="right"/>
    </xf>
    <xf numFmtId="0" fontId="42" fillId="0" borderId="6" xfId="4" applyFont="1" applyBorder="1" applyAlignment="1">
      <alignment horizontal="center" vertical="center"/>
    </xf>
    <xf numFmtId="0" fontId="42" fillId="0" borderId="0" xfId="0" applyFont="1" applyBorder="1" applyAlignment="1">
      <alignment horizontal="center" vertical="center"/>
    </xf>
    <xf numFmtId="0" fontId="42" fillId="0" borderId="0" xfId="4" applyFont="1" applyBorder="1" applyAlignment="1">
      <alignment horizontal="center"/>
    </xf>
    <xf numFmtId="0" fontId="42" fillId="0" borderId="0" xfId="0" applyFont="1" applyAlignment="1"/>
    <xf numFmtId="0" fontId="42" fillId="0" borderId="6" xfId="4" applyFont="1" applyBorder="1" applyAlignment="1">
      <alignment horizontal="center"/>
    </xf>
    <xf numFmtId="3" fontId="14" fillId="0" borderId="1" xfId="0" applyNumberFormat="1" applyFont="1" applyFill="1" applyBorder="1" applyAlignment="1">
      <alignment horizontal="center" vertical="center"/>
    </xf>
    <xf numFmtId="0" fontId="67" fillId="0" borderId="0" xfId="0" applyFont="1" applyBorder="1" applyAlignment="1">
      <alignment horizontal="left"/>
    </xf>
    <xf numFmtId="14" fontId="67" fillId="0" borderId="0" xfId="0" applyNumberFormat="1" applyFont="1" applyBorder="1" applyAlignment="1">
      <alignment horizontal="left"/>
    </xf>
    <xf numFmtId="0" fontId="60" fillId="12" borderId="11" xfId="3" applyFont="1" applyFill="1" applyBorder="1" applyAlignment="1">
      <alignment horizontal="center" vertical="center" wrapText="1"/>
    </xf>
    <xf numFmtId="0" fontId="43" fillId="0" borderId="0" xfId="1" applyAlignment="1" applyProtection="1">
      <alignment horizontal="justify" vertical="justify" wrapText="1"/>
    </xf>
    <xf numFmtId="0" fontId="3" fillId="0" borderId="0" xfId="0" applyFont="1" applyAlignment="1">
      <alignment horizontal="center"/>
    </xf>
    <xf numFmtId="0" fontId="68" fillId="0" borderId="0" xfId="0" applyFont="1" applyBorder="1" applyAlignment="1">
      <alignment horizontal="center"/>
    </xf>
    <xf numFmtId="0" fontId="23" fillId="0" borderId="0" xfId="0" applyFont="1" applyBorder="1" applyAlignment="1">
      <alignment horizontal="justify" vertical="center" wrapText="1"/>
    </xf>
    <xf numFmtId="0" fontId="52" fillId="3" borderId="1" xfId="0" applyFont="1" applyFill="1" applyBorder="1" applyAlignment="1">
      <alignment horizontal="center" vertical="center"/>
    </xf>
    <xf numFmtId="14" fontId="47" fillId="0" borderId="0" xfId="0" applyNumberFormat="1" applyFont="1" applyBorder="1" applyAlignment="1">
      <alignment horizontal="center" vertical="center"/>
    </xf>
    <xf numFmtId="0" fontId="4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65" fillId="0" borderId="0" xfId="0" applyFont="1" applyBorder="1" applyAlignment="1">
      <alignment horizontal="center"/>
    </xf>
    <xf numFmtId="0" fontId="11" fillId="4" borderId="1" xfId="0" applyFont="1" applyFill="1" applyBorder="1" applyAlignment="1">
      <alignment horizontal="center" vertical="center"/>
    </xf>
    <xf numFmtId="0" fontId="30" fillId="3" borderId="1" xfId="0" applyFont="1" applyFill="1" applyBorder="1" applyAlignment="1">
      <alignment horizontal="center" vertical="center"/>
    </xf>
    <xf numFmtId="0" fontId="30" fillId="3" borderId="2" xfId="0" applyFont="1" applyFill="1" applyBorder="1" applyAlignment="1">
      <alignment horizontal="center" vertical="center"/>
    </xf>
    <xf numFmtId="166" fontId="50" fillId="4" borderId="2" xfId="0" applyNumberFormat="1" applyFont="1" applyFill="1" applyBorder="1" applyAlignment="1">
      <alignment horizontal="center" vertical="center"/>
    </xf>
    <xf numFmtId="166" fontId="50" fillId="4" borderId="4" xfId="0" applyNumberFormat="1" applyFont="1" applyFill="1" applyBorder="1" applyAlignment="1">
      <alignment horizontal="center" vertical="center"/>
    </xf>
    <xf numFmtId="14" fontId="47" fillId="0" borderId="8" xfId="0" applyNumberFormat="1" applyFont="1" applyBorder="1" applyAlignment="1">
      <alignment horizontal="center" vertical="center"/>
    </xf>
    <xf numFmtId="0" fontId="47" fillId="0" borderId="8" xfId="0" applyFont="1" applyBorder="1" applyAlignment="1">
      <alignment horizontal="center" vertical="center"/>
    </xf>
    <xf numFmtId="0" fontId="30" fillId="3" borderId="1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69" fillId="0" borderId="0" xfId="0" applyFont="1" applyAlignment="1">
      <alignment horizontal="center" wrapText="1"/>
    </xf>
    <xf numFmtId="0" fontId="69" fillId="0" borderId="0" xfId="0" applyFont="1" applyAlignment="1">
      <alignment horizontal="center"/>
    </xf>
    <xf numFmtId="0" fontId="42" fillId="0" borderId="0" xfId="4" applyFont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/>
    </xf>
    <xf numFmtId="0" fontId="11" fillId="4" borderId="3" xfId="0" applyFont="1" applyFill="1" applyBorder="1" applyAlignment="1">
      <alignment horizontal="center" vertical="center"/>
    </xf>
    <xf numFmtId="0" fontId="65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 wrapText="1"/>
    </xf>
    <xf numFmtId="0" fontId="70" fillId="13" borderId="14" xfId="0" applyFont="1" applyFill="1" applyBorder="1" applyAlignment="1">
      <alignment horizontal="center" vertical="center" wrapText="1"/>
    </xf>
    <xf numFmtId="0" fontId="70" fillId="13" borderId="15" xfId="0" applyFont="1" applyFill="1" applyBorder="1" applyAlignment="1">
      <alignment horizontal="center" vertical="center" wrapText="1"/>
    </xf>
    <xf numFmtId="4" fontId="71" fillId="11" borderId="2" xfId="6" applyNumberFormat="1" applyFont="1" applyFill="1" applyBorder="1" applyAlignment="1">
      <alignment horizontal="center" vertical="center" wrapText="1"/>
    </xf>
    <xf numFmtId="4" fontId="71" fillId="11" borderId="3" xfId="6" applyNumberFormat="1" applyFont="1" applyFill="1" applyBorder="1" applyAlignment="1">
      <alignment horizontal="center" vertical="center" wrapText="1"/>
    </xf>
    <xf numFmtId="0" fontId="29" fillId="0" borderId="1" xfId="6" applyFont="1" applyBorder="1" applyAlignment="1">
      <alignment vertical="center" wrapText="1"/>
    </xf>
    <xf numFmtId="0" fontId="21" fillId="0" borderId="1" xfId="6" applyFont="1" applyBorder="1" applyAlignment="1">
      <alignment vertical="center" wrapText="1"/>
    </xf>
    <xf numFmtId="0" fontId="28" fillId="0" borderId="1" xfId="6" applyFont="1" applyBorder="1" applyAlignment="1">
      <alignment horizontal="center" vertical="center" wrapText="1"/>
    </xf>
    <xf numFmtId="0" fontId="72" fillId="0" borderId="2" xfId="6" applyFont="1" applyBorder="1" applyAlignment="1">
      <alignment horizontal="left" vertical="center" wrapText="1"/>
    </xf>
    <xf numFmtId="0" fontId="72" fillId="0" borderId="3" xfId="6" applyFont="1" applyBorder="1" applyAlignment="1">
      <alignment horizontal="left" vertical="center" wrapText="1"/>
    </xf>
    <xf numFmtId="0" fontId="72" fillId="0" borderId="4" xfId="6" applyFont="1" applyBorder="1" applyAlignment="1">
      <alignment horizontal="left" vertical="center" wrapText="1"/>
    </xf>
    <xf numFmtId="0" fontId="21" fillId="2" borderId="5" xfId="6" applyFont="1" applyFill="1" applyBorder="1" applyAlignment="1">
      <alignment horizontal="center" vertical="center" wrapText="1"/>
    </xf>
    <xf numFmtId="0" fontId="21" fillId="2" borderId="0" xfId="6" applyFont="1" applyFill="1" applyBorder="1" applyAlignment="1">
      <alignment horizontal="center" vertical="center" wrapText="1"/>
    </xf>
    <xf numFmtId="0" fontId="21" fillId="2" borderId="6" xfId="6" applyFont="1" applyFill="1" applyBorder="1" applyAlignment="1">
      <alignment horizontal="center" vertical="center" wrapText="1"/>
    </xf>
    <xf numFmtId="0" fontId="21" fillId="0" borderId="7" xfId="6" applyFont="1" applyBorder="1" applyAlignment="1">
      <alignment horizontal="left" vertical="center" wrapText="1"/>
    </xf>
    <xf numFmtId="0" fontId="21" fillId="0" borderId="8" xfId="6" applyFont="1" applyBorder="1" applyAlignment="1">
      <alignment horizontal="left" vertical="center" wrapText="1"/>
    </xf>
    <xf numFmtId="0" fontId="21" fillId="0" borderId="9" xfId="6" applyFont="1" applyBorder="1" applyAlignment="1">
      <alignment horizontal="left" vertical="center" wrapText="1"/>
    </xf>
    <xf numFmtId="0" fontId="21" fillId="0" borderId="2" xfId="6" applyFont="1" applyBorder="1" applyAlignment="1">
      <alignment horizontal="left" vertical="center" shrinkToFit="1"/>
    </xf>
    <xf numFmtId="0" fontId="21" fillId="0" borderId="3" xfId="6" applyFont="1" applyBorder="1" applyAlignment="1">
      <alignment horizontal="left" vertical="center" shrinkToFit="1"/>
    </xf>
    <xf numFmtId="0" fontId="21" fillId="0" borderId="4" xfId="6" applyFont="1" applyBorder="1" applyAlignment="1">
      <alignment horizontal="left" vertical="center" shrinkToFit="1"/>
    </xf>
    <xf numFmtId="14" fontId="73" fillId="0" borderId="2" xfId="6" applyNumberFormat="1" applyFont="1" applyBorder="1" applyAlignment="1">
      <alignment horizontal="left" vertical="center" wrapText="1"/>
    </xf>
    <xf numFmtId="14" fontId="73" fillId="0" borderId="3" xfId="6" applyNumberFormat="1" applyFont="1" applyBorder="1" applyAlignment="1">
      <alignment horizontal="left" vertical="center" wrapText="1"/>
    </xf>
    <xf numFmtId="0" fontId="73" fillId="0" borderId="4" xfId="6" applyFont="1" applyBorder="1" applyAlignment="1">
      <alignment horizontal="left" vertical="center" wrapText="1"/>
    </xf>
    <xf numFmtId="0" fontId="67" fillId="0" borderId="14" xfId="6" applyFont="1" applyBorder="1" applyAlignment="1">
      <alignment horizontal="center" vertical="center"/>
    </xf>
    <xf numFmtId="0" fontId="67" fillId="0" borderId="15" xfId="6" applyFont="1" applyBorder="1" applyAlignment="1">
      <alignment horizontal="center" vertical="center"/>
    </xf>
    <xf numFmtId="0" fontId="67" fillId="0" borderId="10" xfId="6" applyFont="1" applyBorder="1" applyAlignment="1">
      <alignment horizontal="center" vertical="center"/>
    </xf>
    <xf numFmtId="0" fontId="21" fillId="0" borderId="14" xfId="6" applyFont="1" applyBorder="1" applyAlignment="1">
      <alignment horizontal="justify" vertical="center" wrapText="1"/>
    </xf>
    <xf numFmtId="0" fontId="21" fillId="0" borderId="10" xfId="6" applyFont="1" applyBorder="1" applyAlignment="1">
      <alignment horizontal="justify" vertical="center" wrapText="1"/>
    </xf>
    <xf numFmtId="14" fontId="21" fillId="0" borderId="5" xfId="6" applyNumberFormat="1" applyFont="1" applyBorder="1" applyAlignment="1">
      <alignment horizontal="center" vertical="top" wrapText="1"/>
    </xf>
    <xf numFmtId="0" fontId="21" fillId="0" borderId="6" xfId="6" applyFont="1" applyBorder="1" applyAlignment="1">
      <alignment horizontal="center" vertical="top" wrapText="1"/>
    </xf>
    <xf numFmtId="0" fontId="21" fillId="0" borderId="5" xfId="6" applyFont="1" applyBorder="1" applyAlignment="1">
      <alignment horizontal="center" vertical="center" wrapText="1"/>
    </xf>
    <xf numFmtId="0" fontId="21" fillId="0" borderId="6" xfId="6" applyFont="1" applyBorder="1" applyAlignment="1">
      <alignment horizontal="center" vertical="center" wrapText="1"/>
    </xf>
    <xf numFmtId="0" fontId="28" fillId="0" borderId="5" xfId="6" applyFont="1" applyBorder="1" applyAlignment="1">
      <alignment horizontal="center" vertical="center" wrapText="1"/>
    </xf>
    <xf numFmtId="0" fontId="28" fillId="0" borderId="6" xfId="6" applyFont="1" applyBorder="1" applyAlignment="1">
      <alignment horizontal="center" vertical="center" wrapText="1"/>
    </xf>
    <xf numFmtId="16" fontId="21" fillId="0" borderId="1" xfId="6" applyNumberFormat="1" applyFont="1" applyBorder="1" applyAlignment="1">
      <alignment vertical="center" wrapText="1"/>
    </xf>
    <xf numFmtId="164" fontId="74" fillId="0" borderId="2" xfId="6" applyNumberFormat="1" applyFont="1" applyBorder="1" applyAlignment="1">
      <alignment horizontal="left" vertical="center" wrapText="1"/>
    </xf>
    <xf numFmtId="164" fontId="74" fillId="0" borderId="3" xfId="6" applyNumberFormat="1" applyFont="1" applyBorder="1" applyAlignment="1">
      <alignment horizontal="left" vertical="center" wrapText="1"/>
    </xf>
    <xf numFmtId="164" fontId="74" fillId="0" borderId="4" xfId="6" applyNumberFormat="1" applyFont="1" applyBorder="1" applyAlignment="1">
      <alignment horizontal="left" vertical="center" wrapText="1"/>
    </xf>
    <xf numFmtId="0" fontId="28" fillId="0" borderId="2" xfId="6" applyFont="1" applyBorder="1" applyAlignment="1">
      <alignment horizontal="center" vertical="center" wrapText="1"/>
    </xf>
    <xf numFmtId="0" fontId="28" fillId="0" borderId="3" xfId="6" applyFont="1" applyBorder="1" applyAlignment="1">
      <alignment horizontal="center" vertical="center" wrapText="1"/>
    </xf>
    <xf numFmtId="0" fontId="28" fillId="0" borderId="4" xfId="6" applyFont="1" applyBorder="1" applyAlignment="1">
      <alignment horizontal="center" vertical="center" wrapText="1"/>
    </xf>
    <xf numFmtId="0" fontId="21" fillId="0" borderId="14" xfId="6" applyFont="1" applyBorder="1" applyAlignment="1">
      <alignment horizontal="justify" vertical="distributed" wrapText="1"/>
    </xf>
    <xf numFmtId="0" fontId="21" fillId="0" borderId="15" xfId="2" applyFont="1" applyBorder="1" applyAlignment="1">
      <alignment horizontal="justify" vertical="distributed"/>
    </xf>
    <xf numFmtId="0" fontId="21" fillId="0" borderId="10" xfId="2" applyFont="1" applyBorder="1" applyAlignment="1">
      <alignment horizontal="justify" vertical="distributed"/>
    </xf>
    <xf numFmtId="0" fontId="21" fillId="0" borderId="5" xfId="2" applyFont="1" applyBorder="1" applyAlignment="1">
      <alignment horizontal="justify" vertical="distributed"/>
    </xf>
    <xf numFmtId="0" fontId="21" fillId="0" borderId="0" xfId="2" applyFont="1" applyBorder="1" applyAlignment="1">
      <alignment horizontal="justify" vertical="distributed"/>
    </xf>
    <xf numFmtId="0" fontId="21" fillId="0" borderId="6" xfId="2" applyFont="1" applyBorder="1" applyAlignment="1">
      <alignment horizontal="justify" vertical="distributed"/>
    </xf>
    <xf numFmtId="0" fontId="21" fillId="0" borderId="7" xfId="2" applyFont="1" applyBorder="1" applyAlignment="1">
      <alignment horizontal="justify" vertical="distributed"/>
    </xf>
    <xf numFmtId="0" fontId="21" fillId="0" borderId="8" xfId="2" applyFont="1" applyBorder="1" applyAlignment="1">
      <alignment horizontal="justify" vertical="distributed"/>
    </xf>
    <xf numFmtId="0" fontId="21" fillId="0" borderId="9" xfId="2" applyFont="1" applyBorder="1" applyAlignment="1">
      <alignment horizontal="justify" vertical="distributed"/>
    </xf>
    <xf numFmtId="0" fontId="21" fillId="0" borderId="5" xfId="6" applyFont="1" applyBorder="1" applyAlignment="1">
      <alignment horizontal="center" vertical="top" wrapText="1"/>
    </xf>
    <xf numFmtId="0" fontId="21" fillId="0" borderId="7" xfId="6" applyFont="1" applyBorder="1" applyAlignment="1">
      <alignment horizontal="center" vertical="top" wrapText="1"/>
    </xf>
    <xf numFmtId="0" fontId="21" fillId="0" borderId="9" xfId="6" applyFont="1" applyBorder="1" applyAlignment="1">
      <alignment horizontal="center" vertical="top" wrapText="1"/>
    </xf>
    <xf numFmtId="14" fontId="18" fillId="11" borderId="0" xfId="0" applyNumberFormat="1" applyFont="1" applyFill="1" applyBorder="1" applyAlignment="1">
      <alignment horizontal="center" vertical="center"/>
    </xf>
    <xf numFmtId="0" fontId="18" fillId="11" borderId="6" xfId="0" applyFont="1" applyFill="1" applyBorder="1" applyAlignment="1">
      <alignment horizontal="center" vertical="center"/>
    </xf>
    <xf numFmtId="0" fontId="19" fillId="3" borderId="2" xfId="0" applyFont="1" applyFill="1" applyBorder="1" applyAlignment="1">
      <alignment horizontal="center" vertical="center" wrapText="1"/>
    </xf>
    <xf numFmtId="0" fontId="19" fillId="3" borderId="4" xfId="0" applyFont="1" applyFill="1" applyBorder="1" applyAlignment="1">
      <alignment horizontal="center" vertical="center" wrapText="1"/>
    </xf>
    <xf numFmtId="0" fontId="18" fillId="5" borderId="0" xfId="0" applyFont="1" applyFill="1" applyBorder="1" applyAlignment="1">
      <alignment horizontal="center" vertical="center"/>
    </xf>
    <xf numFmtId="0" fontId="18" fillId="11" borderId="0" xfId="0" applyFont="1" applyFill="1" applyBorder="1" applyAlignment="1">
      <alignment horizontal="center" vertical="center"/>
    </xf>
    <xf numFmtId="0" fontId="18" fillId="5" borderId="0" xfId="0" applyFont="1" applyFill="1" applyBorder="1" applyAlignment="1">
      <alignment horizontal="center"/>
    </xf>
    <xf numFmtId="0" fontId="8" fillId="5" borderId="14" xfId="0" applyFont="1" applyFill="1" applyBorder="1" applyAlignment="1">
      <alignment horizontal="center"/>
    </xf>
    <xf numFmtId="0" fontId="8" fillId="5" borderId="15" xfId="0" applyFont="1" applyFill="1" applyBorder="1" applyAlignment="1">
      <alignment horizontal="center"/>
    </xf>
    <xf numFmtId="0" fontId="8" fillId="5" borderId="10" xfId="0" applyFont="1" applyFill="1" applyBorder="1" applyAlignment="1">
      <alignment horizontal="center"/>
    </xf>
    <xf numFmtId="0" fontId="8" fillId="5" borderId="5" xfId="0" applyFont="1" applyFill="1" applyBorder="1" applyAlignment="1">
      <alignment horizontal="center"/>
    </xf>
    <xf numFmtId="0" fontId="8" fillId="5" borderId="0" xfId="0" applyFont="1" applyFill="1" applyBorder="1" applyAlignment="1">
      <alignment horizontal="center"/>
    </xf>
    <xf numFmtId="0" fontId="8" fillId="5" borderId="6" xfId="0" applyFont="1" applyFill="1" applyBorder="1" applyAlignment="1">
      <alignment horizontal="center"/>
    </xf>
    <xf numFmtId="0" fontId="75" fillId="5" borderId="5" xfId="0" applyFont="1" applyFill="1" applyBorder="1" applyAlignment="1">
      <alignment horizontal="center" vertical="center"/>
    </xf>
    <xf numFmtId="0" fontId="75" fillId="5" borderId="0" xfId="0" applyFont="1" applyFill="1" applyBorder="1" applyAlignment="1">
      <alignment horizontal="center" vertical="center"/>
    </xf>
    <xf numFmtId="0" fontId="75" fillId="5" borderId="6" xfId="0" applyFont="1" applyFill="1" applyBorder="1" applyAlignment="1">
      <alignment horizontal="center" vertical="center"/>
    </xf>
    <xf numFmtId="0" fontId="18" fillId="5" borderId="6" xfId="0" applyFont="1" applyFill="1" applyBorder="1" applyAlignment="1">
      <alignment horizontal="center"/>
    </xf>
    <xf numFmtId="0" fontId="14" fillId="4" borderId="2" xfId="0" applyFont="1" applyFill="1" applyBorder="1" applyAlignment="1">
      <alignment horizontal="right" vertical="center" wrapText="1"/>
    </xf>
    <xf numFmtId="0" fontId="14" fillId="4" borderId="3" xfId="0" applyFont="1" applyFill="1" applyBorder="1" applyAlignment="1">
      <alignment horizontal="right" vertical="center" wrapText="1"/>
    </xf>
    <xf numFmtId="0" fontId="14" fillId="4" borderId="4" xfId="0" applyFont="1" applyFill="1" applyBorder="1" applyAlignment="1">
      <alignment horizontal="right" vertical="center" wrapText="1"/>
    </xf>
    <xf numFmtId="0" fontId="18" fillId="5" borderId="6" xfId="0" applyFont="1" applyFill="1" applyBorder="1" applyAlignment="1">
      <alignment horizontal="center" vertical="center"/>
    </xf>
    <xf numFmtId="0" fontId="11" fillId="3" borderId="1" xfId="3" applyFont="1" applyFill="1" applyBorder="1" applyAlignment="1">
      <alignment horizontal="center" vertical="center"/>
    </xf>
    <xf numFmtId="0" fontId="27" fillId="0" borderId="1" xfId="3" applyFont="1" applyBorder="1" applyAlignment="1">
      <alignment horizontal="left" vertical="top" wrapText="1"/>
    </xf>
    <xf numFmtId="0" fontId="13" fillId="0" borderId="2" xfId="3" applyFont="1" applyBorder="1" applyAlignment="1">
      <alignment horizontal="center" vertical="center"/>
    </xf>
    <xf numFmtId="0" fontId="13" fillId="0" borderId="3" xfId="3" applyFont="1" applyBorder="1" applyAlignment="1">
      <alignment horizontal="center" vertical="center"/>
    </xf>
    <xf numFmtId="0" fontId="13" fillId="0" borderId="4" xfId="3" applyFont="1" applyBorder="1" applyAlignment="1">
      <alignment horizontal="center" vertical="center"/>
    </xf>
    <xf numFmtId="4" fontId="11" fillId="0" borderId="11" xfId="3" applyNumberFormat="1" applyFont="1" applyFill="1" applyBorder="1" applyAlignment="1">
      <alignment horizontal="center" vertical="center"/>
    </xf>
    <xf numFmtId="4" fontId="11" fillId="0" borderId="12" xfId="3" applyNumberFormat="1" applyFont="1" applyFill="1" applyBorder="1" applyAlignment="1">
      <alignment horizontal="center" vertical="center"/>
    </xf>
    <xf numFmtId="4" fontId="11" fillId="0" borderId="13" xfId="3" applyNumberFormat="1" applyFont="1" applyFill="1" applyBorder="1" applyAlignment="1">
      <alignment horizontal="center" vertical="center"/>
    </xf>
    <xf numFmtId="4" fontId="11" fillId="0" borderId="11" xfId="3" applyNumberFormat="1" applyFont="1" applyFill="1" applyBorder="1" applyAlignment="1">
      <alignment horizontal="center" vertical="center" wrapText="1"/>
    </xf>
    <xf numFmtId="4" fontId="11" fillId="0" borderId="12" xfId="3" applyNumberFormat="1" applyFont="1" applyFill="1" applyBorder="1" applyAlignment="1">
      <alignment horizontal="center" vertical="center" wrapText="1"/>
    </xf>
    <xf numFmtId="4" fontId="11" fillId="0" borderId="13" xfId="3" applyNumberFormat="1" applyFont="1" applyFill="1" applyBorder="1" applyAlignment="1">
      <alignment horizontal="center" vertical="center" wrapText="1"/>
    </xf>
    <xf numFmtId="0" fontId="68" fillId="3" borderId="5" xfId="3" applyFont="1" applyFill="1" applyBorder="1" applyAlignment="1">
      <alignment horizontal="center" vertical="center"/>
    </xf>
    <xf numFmtId="0" fontId="68" fillId="3" borderId="0" xfId="3" applyFont="1" applyFill="1" applyBorder="1" applyAlignment="1">
      <alignment horizontal="center" vertical="center"/>
    </xf>
    <xf numFmtId="0" fontId="68" fillId="3" borderId="6" xfId="3" applyFont="1" applyFill="1" applyBorder="1" applyAlignment="1">
      <alignment horizontal="center" vertical="center"/>
    </xf>
    <xf numFmtId="0" fontId="13" fillId="3" borderId="1" xfId="3" applyFont="1" applyFill="1" applyBorder="1" applyAlignment="1">
      <alignment horizontal="center" vertical="center"/>
    </xf>
    <xf numFmtId="4" fontId="13" fillId="3" borderId="1" xfId="3" applyNumberFormat="1" applyFont="1" applyFill="1" applyBorder="1" applyAlignment="1">
      <alignment horizontal="center" vertical="center"/>
    </xf>
    <xf numFmtId="0" fontId="13" fillId="3" borderId="2" xfId="3" applyFont="1" applyFill="1" applyBorder="1" applyAlignment="1">
      <alignment horizontal="center" vertical="center"/>
    </xf>
    <xf numFmtId="0" fontId="13" fillId="3" borderId="11" xfId="3" applyFont="1" applyFill="1" applyBorder="1" applyAlignment="1">
      <alignment horizontal="center" vertical="center"/>
    </xf>
    <xf numFmtId="0" fontId="76" fillId="0" borderId="0" xfId="3" applyFont="1" applyBorder="1" applyAlignment="1">
      <alignment horizontal="center" vertical="center"/>
    </xf>
    <xf numFmtId="0" fontId="26" fillId="0" borderId="1" xfId="3" applyFont="1" applyBorder="1" applyAlignment="1">
      <alignment horizontal="left" vertical="center"/>
    </xf>
    <xf numFmtId="0" fontId="20" fillId="0" borderId="1" xfId="3" applyFont="1" applyBorder="1" applyAlignment="1">
      <alignment horizontal="left" vertical="center"/>
    </xf>
    <xf numFmtId="0" fontId="77" fillId="0" borderId="1" xfId="3" applyFont="1" applyBorder="1" applyAlignment="1">
      <alignment horizontal="left" vertical="center" wrapText="1"/>
    </xf>
    <xf numFmtId="0" fontId="26" fillId="0" borderId="1" xfId="3" applyFont="1" applyBorder="1" applyAlignment="1">
      <alignment horizontal="left" vertical="center" wrapText="1"/>
    </xf>
    <xf numFmtId="165" fontId="77" fillId="0" borderId="1" xfId="3" applyNumberFormat="1" applyFont="1" applyBorder="1" applyAlignment="1">
      <alignment horizontal="left" vertical="center"/>
    </xf>
    <xf numFmtId="0" fontId="24" fillId="0" borderId="0" xfId="4" applyFont="1" applyBorder="1" applyAlignment="1">
      <alignment horizontal="center"/>
    </xf>
    <xf numFmtId="0" fontId="30" fillId="0" borderId="0" xfId="0" applyFont="1" applyAlignment="1">
      <alignment horizontal="justify" vertical="top" wrapText="1"/>
    </xf>
    <xf numFmtId="0" fontId="14" fillId="0" borderId="0" xfId="0" applyFont="1" applyAlignment="1">
      <alignment horizontal="justify" vertical="justify" wrapText="1"/>
    </xf>
    <xf numFmtId="0" fontId="37" fillId="3" borderId="0" xfId="4" applyFont="1" applyFill="1" applyBorder="1" applyAlignment="1">
      <alignment horizontal="center" vertical="center"/>
    </xf>
    <xf numFmtId="0" fontId="13" fillId="3" borderId="2" xfId="4" applyFont="1" applyFill="1" applyBorder="1" applyAlignment="1">
      <alignment horizontal="center" vertical="center"/>
    </xf>
    <xf numFmtId="0" fontId="13" fillId="3" borderId="3" xfId="4" applyFont="1" applyFill="1" applyBorder="1" applyAlignment="1">
      <alignment horizontal="center" vertical="center"/>
    </xf>
    <xf numFmtId="0" fontId="13" fillId="3" borderId="4" xfId="4" applyFont="1" applyFill="1" applyBorder="1" applyAlignment="1">
      <alignment horizontal="center" vertical="center"/>
    </xf>
    <xf numFmtId="0" fontId="78" fillId="3" borderId="0" xfId="0" applyFont="1" applyFill="1" applyAlignment="1">
      <alignment horizontal="center" vertical="center"/>
    </xf>
    <xf numFmtId="0" fontId="3" fillId="0" borderId="0" xfId="4" applyFont="1" applyBorder="1" applyAlignment="1">
      <alignment horizontal="center"/>
    </xf>
    <xf numFmtId="0" fontId="11" fillId="0" borderId="0" xfId="4" applyFont="1" applyAlignment="1">
      <alignment horizontal="justify" vertical="top" wrapText="1"/>
    </xf>
    <xf numFmtId="0" fontId="11" fillId="0" borderId="0" xfId="4" applyFont="1" applyAlignment="1">
      <alignment horizontal="left" vertical="top" wrapText="1"/>
    </xf>
  </cellXfs>
  <cellStyles count="7">
    <cellStyle name="Köprü" xfId="1" builtinId="8"/>
    <cellStyle name="Normal" xfId="0" builtinId="0"/>
    <cellStyle name="Normal 2" xfId="2" xr:uid="{00000000-0005-0000-0000-000002000000}"/>
    <cellStyle name="Normal_5yeni piyasa araştırma tutan" xfId="3" xr:uid="{00000000-0005-0000-0000-000003000000}"/>
    <cellStyle name="Normal_muayene" xfId="4" xr:uid="{00000000-0005-0000-0000-000004000000}"/>
    <cellStyle name="Normal_Sayfa1" xfId="5" xr:uid="{00000000-0005-0000-0000-000005000000}"/>
    <cellStyle name="Normal_Yeni Microsoft Excel Çalışma Sayfası 2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 /><Relationship Id="rId3" Type="http://schemas.openxmlformats.org/officeDocument/2006/relationships/worksheet" Target="worksheets/sheet3.xml" /><Relationship Id="rId7" Type="http://schemas.openxmlformats.org/officeDocument/2006/relationships/worksheet" Target="worksheets/sheet7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worksheet" Target="worksheets/sheet6.xml" /><Relationship Id="rId11" Type="http://schemas.openxmlformats.org/officeDocument/2006/relationships/calcChain" Target="calcChain.xml" /><Relationship Id="rId5" Type="http://schemas.openxmlformats.org/officeDocument/2006/relationships/worksheet" Target="worksheets/sheet5.xml" /><Relationship Id="rId10" Type="http://schemas.openxmlformats.org/officeDocument/2006/relationships/sharedStrings" Target="sharedStrings.xml" /><Relationship Id="rId4" Type="http://schemas.openxmlformats.org/officeDocument/2006/relationships/worksheet" Target="worksheets/sheet4.xml" /><Relationship Id="rId9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 /><Relationship Id="rId2" Type="http://schemas.openxmlformats.org/officeDocument/2006/relationships/vmlDrawing" Target="../drawings/vmlDrawing1.vml" /><Relationship Id="rId1" Type="http://schemas.openxmlformats.org/officeDocument/2006/relationships/printerSettings" Target="../printerSettings/printerSettings4.bin" 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 /><Relationship Id="rId2" Type="http://schemas.openxmlformats.org/officeDocument/2006/relationships/vmlDrawing" Target="../drawings/vmlDrawing2.vml" /><Relationship Id="rId1" Type="http://schemas.openxmlformats.org/officeDocument/2006/relationships/printerSettings" Target="../printerSettings/printerSettings5.bin" 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 /><Relationship Id="rId2" Type="http://schemas.openxmlformats.org/officeDocument/2006/relationships/vmlDrawing" Target="../drawings/vmlDrawing3.vml" /><Relationship Id="rId1" Type="http://schemas.openxmlformats.org/officeDocument/2006/relationships/printerSettings" Target="../printerSettings/printerSettings6.bin" 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46"/>
  <sheetViews>
    <sheetView zoomScale="91" zoomScaleNormal="91" workbookViewId="0">
      <selection activeCell="L23" sqref="L23"/>
    </sheetView>
  </sheetViews>
  <sheetFormatPr defaultColWidth="9.16796875" defaultRowHeight="13.5"/>
  <cols>
    <col min="1" max="1" width="2.2890625" style="1" customWidth="1"/>
    <col min="2" max="2" width="8.76171875" style="1" customWidth="1"/>
    <col min="3" max="3" width="25.21484375" style="1" customWidth="1"/>
    <col min="4" max="4" width="10.11328125" style="1" customWidth="1"/>
    <col min="5" max="7" width="5.390625" style="1" customWidth="1"/>
    <col min="8" max="9" width="10.11328125" style="1" customWidth="1"/>
    <col min="10" max="16384" width="9.16796875" style="1"/>
  </cols>
  <sheetData>
    <row r="1" spans="2:13" s="12" customFormat="1" ht="19.5">
      <c r="B1" s="223" t="s">
        <v>0</v>
      </c>
      <c r="C1" s="223"/>
      <c r="D1" s="223"/>
      <c r="E1" s="223"/>
      <c r="F1" s="223"/>
      <c r="G1" s="223"/>
      <c r="H1" s="223"/>
      <c r="I1" s="223"/>
    </row>
    <row r="2" spans="2:13" s="12" customFormat="1" ht="15.75">
      <c r="B2" s="38" t="s">
        <v>73</v>
      </c>
      <c r="C2" s="157">
        <v>44376</v>
      </c>
      <c r="D2" s="37"/>
      <c r="E2" s="37"/>
      <c r="F2" s="37"/>
      <c r="G2" s="37"/>
      <c r="H2" s="37"/>
      <c r="I2" s="37"/>
    </row>
    <row r="3" spans="2:13" s="12" customFormat="1" ht="15.75">
      <c r="B3" s="38" t="s">
        <v>74</v>
      </c>
      <c r="C3" s="39">
        <v>934</v>
      </c>
      <c r="D3" s="37"/>
      <c r="E3" s="37"/>
      <c r="F3" s="37"/>
      <c r="G3" s="37"/>
      <c r="H3" s="37"/>
      <c r="I3" s="37"/>
    </row>
    <row r="4" spans="2:13" s="12" customFormat="1" ht="18">
      <c r="B4" s="13"/>
    </row>
    <row r="5" spans="2:13" s="12" customFormat="1" ht="42" customHeight="1">
      <c r="B5" s="224" t="s">
        <v>108</v>
      </c>
      <c r="C5" s="224"/>
      <c r="D5" s="224"/>
      <c r="E5" s="224"/>
      <c r="F5" s="224"/>
      <c r="G5" s="224"/>
      <c r="H5" s="224"/>
      <c r="I5" s="224"/>
    </row>
    <row r="6" spans="2:13" s="12" customFormat="1" ht="21" customHeight="1">
      <c r="G6" s="36"/>
      <c r="H6" s="36"/>
      <c r="I6" s="36"/>
    </row>
    <row r="7" spans="2:13" s="12" customFormat="1" ht="12.75">
      <c r="K7" s="14"/>
      <c r="L7" s="14"/>
      <c r="M7" s="14"/>
    </row>
    <row r="8" spans="2:13" s="12" customFormat="1" ht="18.75" customHeight="1">
      <c r="B8" s="61" t="s">
        <v>1</v>
      </c>
      <c r="C8" s="225" t="s">
        <v>2</v>
      </c>
      <c r="D8" s="225"/>
      <c r="E8" s="225"/>
      <c r="F8" s="225"/>
      <c r="G8" s="225"/>
      <c r="H8" s="61" t="s">
        <v>3</v>
      </c>
      <c r="I8" s="61" t="s">
        <v>4</v>
      </c>
      <c r="K8" s="14"/>
      <c r="L8" s="14"/>
      <c r="M8" s="14"/>
    </row>
    <row r="9" spans="2:13" s="143" customFormat="1" ht="13.5" customHeight="1">
      <c r="B9" s="45">
        <v>1</v>
      </c>
      <c r="C9" s="46" t="s">
        <v>109</v>
      </c>
      <c r="D9" s="47"/>
      <c r="E9" s="47"/>
      <c r="F9" s="47"/>
      <c r="G9" s="48"/>
      <c r="H9" s="49">
        <v>8</v>
      </c>
      <c r="I9" s="45" t="s">
        <v>86</v>
      </c>
      <c r="K9" s="144"/>
      <c r="L9" s="145"/>
      <c r="M9" s="145"/>
    </row>
    <row r="10" spans="2:13" ht="13.5" customHeight="1">
      <c r="B10" s="45">
        <v>2</v>
      </c>
      <c r="C10" s="46" t="s">
        <v>110</v>
      </c>
      <c r="D10" s="47"/>
      <c r="E10" s="47"/>
      <c r="F10" s="47"/>
      <c r="G10" s="48"/>
      <c r="H10" s="49">
        <v>10</v>
      </c>
      <c r="I10" s="45" t="s">
        <v>86</v>
      </c>
      <c r="K10" s="146"/>
      <c r="L10" s="147"/>
      <c r="M10" s="147"/>
    </row>
    <row r="11" spans="2:13" ht="13.5" customHeight="1">
      <c r="B11" s="45">
        <v>3</v>
      </c>
      <c r="C11" s="46" t="s">
        <v>111</v>
      </c>
      <c r="D11" s="47"/>
      <c r="E11" s="47"/>
      <c r="F11" s="47"/>
      <c r="G11" s="48"/>
      <c r="H11" s="49">
        <v>2</v>
      </c>
      <c r="I11" s="45" t="s">
        <v>86</v>
      </c>
      <c r="K11" s="146"/>
      <c r="L11" s="147"/>
      <c r="M11" s="147"/>
    </row>
    <row r="12" spans="2:13" ht="13.5" customHeight="1">
      <c r="B12" s="45"/>
      <c r="C12" s="46"/>
      <c r="D12" s="47"/>
      <c r="E12" s="47"/>
      <c r="F12" s="47"/>
      <c r="G12" s="48"/>
      <c r="H12" s="49"/>
      <c r="I12" s="45"/>
      <c r="K12" s="146"/>
      <c r="L12" s="147"/>
      <c r="M12" s="147"/>
    </row>
    <row r="13" spans="2:13" ht="13.5" customHeight="1">
      <c r="B13" s="45"/>
      <c r="C13" s="46"/>
      <c r="D13" s="47"/>
      <c r="E13" s="47"/>
      <c r="F13" s="47"/>
      <c r="G13" s="48"/>
      <c r="H13" s="49"/>
      <c r="I13" s="45"/>
      <c r="K13" s="146"/>
      <c r="L13" s="147"/>
      <c r="M13" s="147"/>
    </row>
    <row r="14" spans="2:13" ht="13.5" customHeight="1">
      <c r="B14" s="45"/>
      <c r="C14" s="46"/>
      <c r="D14" s="47"/>
      <c r="E14" s="47"/>
      <c r="F14" s="47"/>
      <c r="G14" s="48"/>
      <c r="H14" s="49"/>
      <c r="I14" s="45"/>
      <c r="K14" s="146"/>
      <c r="L14" s="147"/>
      <c r="M14" s="147"/>
    </row>
    <row r="15" spans="2:13" ht="13.5" customHeight="1">
      <c r="B15" s="45"/>
      <c r="C15" s="46"/>
      <c r="D15" s="47"/>
      <c r="E15" s="47"/>
      <c r="F15" s="47"/>
      <c r="G15" s="48"/>
      <c r="H15" s="49"/>
      <c r="I15" s="45"/>
      <c r="K15" s="146"/>
      <c r="L15" s="147"/>
      <c r="M15" s="147"/>
    </row>
    <row r="16" spans="2:13" ht="13.5" customHeight="1">
      <c r="B16" s="45"/>
      <c r="C16" s="46"/>
      <c r="D16" s="47"/>
      <c r="E16" s="47"/>
      <c r="F16" s="47"/>
      <c r="G16" s="48"/>
      <c r="H16" s="49"/>
      <c r="I16" s="45"/>
      <c r="K16" s="146"/>
      <c r="L16" s="147"/>
      <c r="M16" s="147"/>
    </row>
    <row r="17" spans="2:13" ht="13.5" customHeight="1">
      <c r="B17" s="45"/>
      <c r="C17" s="46"/>
      <c r="D17" s="47"/>
      <c r="E17" s="47"/>
      <c r="F17" s="47"/>
      <c r="G17" s="48"/>
      <c r="H17" s="49"/>
      <c r="I17" s="45"/>
      <c r="K17" s="146"/>
      <c r="L17" s="147"/>
      <c r="M17" s="147"/>
    </row>
    <row r="18" spans="2:13" ht="13.5" customHeight="1">
      <c r="B18" s="45"/>
      <c r="C18" s="46"/>
      <c r="D18" s="47"/>
      <c r="E18" s="47"/>
      <c r="F18" s="47"/>
      <c r="G18" s="48"/>
      <c r="H18" s="49"/>
      <c r="I18" s="45"/>
      <c r="K18" s="146"/>
      <c r="L18" s="147"/>
      <c r="M18" s="147"/>
    </row>
    <row r="19" spans="2:13" ht="13.5" customHeight="1">
      <c r="B19" s="45"/>
      <c r="C19" s="46"/>
      <c r="D19" s="47"/>
      <c r="E19" s="47"/>
      <c r="F19" s="47"/>
      <c r="G19" s="48"/>
      <c r="H19" s="49"/>
      <c r="I19" s="45"/>
      <c r="K19" s="146"/>
      <c r="L19" s="147"/>
      <c r="M19" s="147"/>
    </row>
    <row r="20" spans="2:13" ht="13.5" customHeight="1">
      <c r="B20" s="45"/>
      <c r="C20" s="46"/>
      <c r="D20" s="47"/>
      <c r="E20" s="47"/>
      <c r="F20" s="47"/>
      <c r="G20" s="48"/>
      <c r="H20" s="49"/>
      <c r="I20" s="45"/>
      <c r="K20" s="146"/>
      <c r="L20" s="147"/>
      <c r="M20" s="147"/>
    </row>
    <row r="21" spans="2:13" ht="13.5" customHeight="1">
      <c r="B21" s="45"/>
      <c r="C21" s="46"/>
      <c r="D21" s="47"/>
      <c r="E21" s="47"/>
      <c r="F21" s="47"/>
      <c r="G21" s="48"/>
      <c r="H21" s="49"/>
      <c r="I21" s="45"/>
      <c r="K21" s="146"/>
      <c r="L21" s="147"/>
      <c r="M21" s="147"/>
    </row>
    <row r="22" spans="2:13" ht="13.5" customHeight="1">
      <c r="B22" s="45"/>
      <c r="C22" s="46"/>
      <c r="D22" s="47"/>
      <c r="E22" s="47"/>
      <c r="F22" s="47"/>
      <c r="G22" s="48"/>
      <c r="H22" s="49"/>
      <c r="I22" s="45"/>
      <c r="K22" s="146"/>
      <c r="L22" s="147"/>
      <c r="M22" s="147"/>
    </row>
    <row r="23" spans="2:13" ht="13.5" customHeight="1">
      <c r="B23" s="45"/>
      <c r="C23" s="46"/>
      <c r="D23" s="47"/>
      <c r="E23" s="47"/>
      <c r="F23" s="47"/>
      <c r="G23" s="48"/>
      <c r="H23" s="49"/>
      <c r="I23" s="45"/>
      <c r="K23" s="146"/>
      <c r="L23" s="147"/>
      <c r="M23" s="147"/>
    </row>
    <row r="24" spans="2:13" ht="13.5" customHeight="1">
      <c r="B24" s="45"/>
      <c r="C24" s="46"/>
      <c r="D24" s="47"/>
      <c r="E24" s="47"/>
      <c r="F24" s="47"/>
      <c r="G24" s="48"/>
      <c r="H24" s="49"/>
      <c r="I24" s="45"/>
      <c r="K24" s="146"/>
      <c r="L24" s="147"/>
      <c r="M24" s="147"/>
    </row>
    <row r="25" spans="2:13" ht="13.5" customHeight="1">
      <c r="B25" s="45"/>
      <c r="C25" s="46"/>
      <c r="D25" s="47"/>
      <c r="E25" s="47"/>
      <c r="F25" s="47"/>
      <c r="G25" s="48"/>
      <c r="H25" s="49"/>
      <c r="I25" s="45"/>
      <c r="K25" s="146"/>
      <c r="L25" s="147"/>
      <c r="M25" s="147"/>
    </row>
    <row r="26" spans="2:13" ht="13.5" customHeight="1">
      <c r="B26" s="45"/>
      <c r="C26" s="46"/>
      <c r="D26" s="47"/>
      <c r="E26" s="47"/>
      <c r="F26" s="47"/>
      <c r="G26" s="48"/>
      <c r="H26" s="49"/>
      <c r="I26" s="45"/>
      <c r="K26" s="146"/>
      <c r="L26" s="147"/>
      <c r="M26" s="147"/>
    </row>
    <row r="27" spans="2:13" ht="13.5" customHeight="1">
      <c r="B27" s="45"/>
      <c r="C27" s="46"/>
      <c r="D27" s="47"/>
      <c r="E27" s="47"/>
      <c r="F27" s="47"/>
      <c r="G27" s="48"/>
      <c r="H27" s="49"/>
      <c r="I27" s="45"/>
      <c r="K27" s="146"/>
      <c r="L27" s="147"/>
      <c r="M27" s="147"/>
    </row>
    <row r="28" spans="2:13" ht="13.5" customHeight="1">
      <c r="B28" s="45"/>
      <c r="C28" s="46"/>
      <c r="D28" s="47"/>
      <c r="E28" s="47"/>
      <c r="F28" s="47"/>
      <c r="G28" s="48"/>
      <c r="H28" s="49"/>
      <c r="I28" s="45"/>
      <c r="K28" s="146"/>
      <c r="L28" s="147"/>
      <c r="M28" s="147"/>
    </row>
    <row r="29" spans="2:13" ht="13.5" customHeight="1">
      <c r="B29" s="45"/>
      <c r="C29" s="50"/>
      <c r="D29" s="47"/>
      <c r="E29" s="47"/>
      <c r="F29" s="47"/>
      <c r="G29" s="48"/>
      <c r="H29" s="49"/>
      <c r="I29" s="45"/>
      <c r="K29" s="146"/>
      <c r="L29" s="147"/>
      <c r="M29" s="147"/>
    </row>
    <row r="30" spans="2:13" ht="13.5" customHeight="1">
      <c r="B30" s="45"/>
      <c r="C30" s="46"/>
      <c r="D30" s="47"/>
      <c r="E30" s="47"/>
      <c r="F30" s="47"/>
      <c r="G30" s="48"/>
      <c r="H30" s="49"/>
      <c r="I30" s="45"/>
      <c r="K30" s="146"/>
      <c r="L30" s="147"/>
      <c r="M30" s="147"/>
    </row>
    <row r="31" spans="2:13" ht="13.5" customHeight="1">
      <c r="B31" s="45"/>
      <c r="C31" s="46"/>
      <c r="D31" s="47"/>
      <c r="E31" s="47"/>
      <c r="F31" s="47"/>
      <c r="G31" s="48"/>
      <c r="H31" s="49"/>
      <c r="I31" s="45"/>
      <c r="K31" s="146"/>
      <c r="L31" s="147"/>
      <c r="M31" s="147"/>
    </row>
    <row r="32" spans="2:13" ht="13.5" customHeight="1">
      <c r="B32" s="45"/>
      <c r="C32" s="46"/>
      <c r="D32" s="47"/>
      <c r="E32" s="47"/>
      <c r="F32" s="47"/>
      <c r="G32" s="48"/>
      <c r="H32" s="49"/>
      <c r="I32" s="45"/>
      <c r="K32" s="146"/>
      <c r="L32" s="147"/>
      <c r="M32" s="147"/>
    </row>
    <row r="33" spans="2:13" ht="13.5" customHeight="1">
      <c r="B33" s="45"/>
      <c r="C33" s="46"/>
      <c r="D33" s="47"/>
      <c r="E33" s="47"/>
      <c r="F33" s="47"/>
      <c r="G33" s="48"/>
      <c r="H33" s="49"/>
      <c r="I33" s="45"/>
      <c r="K33" s="146"/>
      <c r="L33" s="147"/>
      <c r="M33" s="147"/>
    </row>
    <row r="34" spans="2:13" ht="13.5" customHeight="1">
      <c r="B34" s="45"/>
      <c r="C34" s="46"/>
      <c r="D34" s="47"/>
      <c r="E34" s="47"/>
      <c r="F34" s="47"/>
      <c r="G34" s="48"/>
      <c r="H34" s="49"/>
      <c r="I34" s="45"/>
      <c r="K34" s="146"/>
      <c r="L34" s="147"/>
      <c r="M34" s="147"/>
    </row>
    <row r="35" spans="2:13" ht="13.5" customHeight="1">
      <c r="B35" s="45"/>
      <c r="C35" s="46"/>
      <c r="D35" s="47"/>
      <c r="E35" s="47"/>
      <c r="F35" s="47"/>
      <c r="G35" s="48"/>
      <c r="H35" s="49"/>
      <c r="I35" s="45"/>
      <c r="K35" s="146"/>
      <c r="L35" s="147"/>
      <c r="M35" s="147"/>
    </row>
    <row r="36" spans="2:13" ht="13.5" customHeight="1">
      <c r="B36" s="45"/>
      <c r="C36" s="46"/>
      <c r="D36" s="47"/>
      <c r="E36" s="47"/>
      <c r="F36" s="47"/>
      <c r="G36" s="48"/>
      <c r="H36" s="49"/>
      <c r="I36" s="45"/>
      <c r="K36" s="146"/>
      <c r="L36" s="147"/>
      <c r="M36" s="147"/>
    </row>
    <row r="37" spans="2:13" ht="13.5" customHeight="1">
      <c r="B37" s="45"/>
      <c r="C37" s="46"/>
      <c r="D37" s="47"/>
      <c r="E37" s="47"/>
      <c r="F37" s="47"/>
      <c r="G37" s="48"/>
      <c r="H37" s="49"/>
      <c r="I37" s="45"/>
      <c r="K37" s="146"/>
      <c r="L37" s="147"/>
      <c r="M37" s="147"/>
    </row>
    <row r="38" spans="2:13" ht="13.5" customHeight="1">
      <c r="B38" s="45"/>
      <c r="C38" s="46"/>
      <c r="D38" s="47"/>
      <c r="E38" s="47"/>
      <c r="F38" s="47"/>
      <c r="G38" s="48"/>
      <c r="H38" s="49"/>
      <c r="I38" s="45"/>
      <c r="K38" s="146"/>
      <c r="L38" s="147"/>
      <c r="M38" s="147"/>
    </row>
    <row r="39" spans="2:13" ht="13.5" customHeight="1">
      <c r="B39" s="45"/>
      <c r="C39" s="46"/>
      <c r="D39" s="47"/>
      <c r="E39" s="47"/>
      <c r="F39" s="47"/>
      <c r="G39" s="48"/>
      <c r="H39" s="49"/>
      <c r="I39" s="45"/>
      <c r="K39" s="146"/>
      <c r="L39" s="147"/>
      <c r="M39" s="147"/>
    </row>
    <row r="40" spans="2:13" ht="13.5" customHeight="1">
      <c r="B40" s="45"/>
      <c r="C40" s="46"/>
      <c r="D40" s="47"/>
      <c r="E40" s="47"/>
      <c r="F40" s="47"/>
      <c r="G40" s="48"/>
      <c r="H40" s="49"/>
      <c r="I40" s="45"/>
      <c r="K40" s="146"/>
      <c r="L40" s="147"/>
      <c r="M40" s="147"/>
    </row>
    <row r="41" spans="2:13" ht="13.5" customHeight="1">
      <c r="B41" s="45"/>
      <c r="C41" s="46"/>
      <c r="D41" s="47"/>
      <c r="E41" s="47"/>
      <c r="F41" s="47"/>
      <c r="G41" s="48"/>
      <c r="H41" s="49"/>
      <c r="I41" s="45"/>
      <c r="K41" s="146"/>
      <c r="L41" s="147"/>
      <c r="M41" s="147"/>
    </row>
    <row r="42" spans="2:13" ht="13.5" customHeight="1"/>
    <row r="43" spans="2:13" ht="13.5" customHeight="1"/>
    <row r="44" spans="2:13">
      <c r="B44" s="222"/>
      <c r="C44" s="222"/>
      <c r="D44" s="222"/>
      <c r="E44" s="222"/>
      <c r="F44" s="222" t="s">
        <v>59</v>
      </c>
      <c r="G44" s="222"/>
      <c r="H44" s="222"/>
      <c r="I44" s="222"/>
    </row>
    <row r="45" spans="2:13">
      <c r="B45" s="222"/>
      <c r="C45" s="222"/>
      <c r="D45" s="222"/>
      <c r="E45" s="222"/>
      <c r="F45" s="222" t="s">
        <v>56</v>
      </c>
      <c r="G45" s="222"/>
      <c r="H45" s="222"/>
      <c r="I45" s="222"/>
    </row>
    <row r="46" spans="2:13">
      <c r="B46" s="222"/>
      <c r="C46" s="222"/>
      <c r="D46" s="222"/>
      <c r="E46" s="222"/>
      <c r="F46" s="222" t="s">
        <v>78</v>
      </c>
      <c r="G46" s="222"/>
      <c r="H46" s="222"/>
      <c r="I46" s="222"/>
    </row>
  </sheetData>
  <sheetProtection selectLockedCells="1" selectUnlockedCells="1"/>
  <mergeCells count="12">
    <mergeCell ref="F46:I46"/>
    <mergeCell ref="F44:I44"/>
    <mergeCell ref="D45:E45"/>
    <mergeCell ref="D46:E46"/>
    <mergeCell ref="B1:I1"/>
    <mergeCell ref="B5:I5"/>
    <mergeCell ref="C8:G8"/>
    <mergeCell ref="B45:C45"/>
    <mergeCell ref="B46:C46"/>
    <mergeCell ref="B44:C44"/>
    <mergeCell ref="D44:E44"/>
    <mergeCell ref="F45:I45"/>
  </mergeCells>
  <phoneticPr fontId="0" type="noConversion"/>
  <pageMargins left="0.74791666666666667" right="0.74791666666666667" top="0.39374999999999999" bottom="0.39374999999999999" header="0.51180555555555551" footer="0.51180555555555551"/>
  <pageSetup paperSize="9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53"/>
  <sheetViews>
    <sheetView zoomScale="87" zoomScaleNormal="87" workbookViewId="0">
      <selection activeCell="I12" sqref="I12"/>
    </sheetView>
  </sheetViews>
  <sheetFormatPr defaultColWidth="9.16796875" defaultRowHeight="15" customHeight="1"/>
  <cols>
    <col min="1" max="1" width="9.84375" style="3" customWidth="1"/>
    <col min="2" max="2" width="36.140625" style="3" customWidth="1"/>
    <col min="3" max="3" width="7.953125" style="3" customWidth="1"/>
    <col min="4" max="4" width="9.16796875" style="3" customWidth="1"/>
    <col min="5" max="7" width="16.31640625" style="3" customWidth="1"/>
    <col min="8" max="10" width="9.16796875" style="3"/>
    <col min="11" max="13" width="10.3828125" style="3" bestFit="1" customWidth="1"/>
    <col min="14" max="16384" width="9.16796875" style="3"/>
  </cols>
  <sheetData>
    <row r="1" spans="1:12" ht="15" customHeight="1">
      <c r="A1" s="228" t="s">
        <v>5</v>
      </c>
      <c r="B1" s="228"/>
      <c r="C1" s="228"/>
      <c r="D1" s="228"/>
      <c r="E1" s="228"/>
      <c r="F1" s="228"/>
      <c r="G1" s="228"/>
      <c r="H1" s="4"/>
    </row>
    <row r="2" spans="1:12" ht="15" customHeight="1">
      <c r="A2" s="228" t="s">
        <v>48</v>
      </c>
      <c r="B2" s="228"/>
      <c r="C2" s="228"/>
      <c r="D2" s="228"/>
      <c r="E2" s="228"/>
      <c r="F2" s="228"/>
      <c r="G2" s="228"/>
      <c r="H2" s="4"/>
    </row>
    <row r="3" spans="1:12" ht="15" customHeight="1">
      <c r="A3" s="228" t="s">
        <v>101</v>
      </c>
      <c r="B3" s="228"/>
      <c r="C3" s="228"/>
      <c r="D3" s="228"/>
      <c r="E3" s="228"/>
      <c r="F3" s="228"/>
      <c r="G3" s="228"/>
      <c r="H3" s="4"/>
    </row>
    <row r="4" spans="1:12" ht="9.75" customHeight="1">
      <c r="A4" s="16"/>
      <c r="B4" s="16"/>
      <c r="C4" s="16"/>
      <c r="D4" s="16"/>
      <c r="E4" s="16"/>
      <c r="F4" s="16"/>
      <c r="G4" s="16"/>
      <c r="H4" s="4"/>
    </row>
    <row r="5" spans="1:12" ht="23.25" customHeight="1">
      <c r="A5" s="229" t="s">
        <v>6</v>
      </c>
      <c r="B5" s="229"/>
      <c r="C5" s="229"/>
      <c r="D5" s="229"/>
      <c r="E5" s="229"/>
      <c r="F5" s="229"/>
      <c r="G5" s="229"/>
      <c r="H5" s="4"/>
    </row>
    <row r="6" spans="1:12" s="12" customFormat="1" ht="15.75">
      <c r="A6" s="38" t="s">
        <v>73</v>
      </c>
      <c r="B6" s="157">
        <f>Lüzum!C2</f>
        <v>44376</v>
      </c>
      <c r="D6" s="37"/>
      <c r="E6" s="37"/>
      <c r="F6" s="37"/>
      <c r="G6" s="37"/>
      <c r="H6" s="37"/>
      <c r="I6" s="37"/>
    </row>
    <row r="7" spans="1:12" s="12" customFormat="1" ht="15.75">
      <c r="A7" s="38" t="s">
        <v>84</v>
      </c>
      <c r="B7" s="39">
        <f>Lüzum!C3</f>
        <v>934</v>
      </c>
      <c r="D7" s="37"/>
      <c r="E7" s="37"/>
      <c r="F7" s="37"/>
      <c r="G7" s="37"/>
      <c r="H7" s="37"/>
      <c r="I7" s="37"/>
    </row>
    <row r="8" spans="1:12" ht="15" customHeight="1">
      <c r="A8" s="5"/>
      <c r="B8" s="5"/>
      <c r="C8" s="5"/>
      <c r="D8" s="5"/>
      <c r="E8" s="5"/>
      <c r="F8" s="226"/>
      <c r="G8" s="227"/>
      <c r="J8" s="2"/>
      <c r="K8" s="2"/>
      <c r="L8" s="2"/>
    </row>
    <row r="9" spans="1:12" s="28" customFormat="1" ht="27" customHeight="1">
      <c r="A9" s="231" t="s">
        <v>1</v>
      </c>
      <c r="B9" s="231" t="s">
        <v>2</v>
      </c>
      <c r="C9" s="231" t="s">
        <v>77</v>
      </c>
      <c r="D9" s="231"/>
      <c r="E9" s="166"/>
      <c r="F9" s="166"/>
      <c r="G9" s="166"/>
      <c r="J9" s="29"/>
      <c r="K9" s="29"/>
      <c r="L9" s="29"/>
    </row>
    <row r="10" spans="1:12" s="28" customFormat="1" ht="16.5" customHeight="1">
      <c r="A10" s="231"/>
      <c r="B10" s="231"/>
      <c r="C10" s="231"/>
      <c r="D10" s="231"/>
      <c r="E10" s="177" t="s">
        <v>76</v>
      </c>
      <c r="F10" s="177" t="s">
        <v>76</v>
      </c>
      <c r="G10" s="177" t="s">
        <v>76</v>
      </c>
      <c r="I10" s="34"/>
      <c r="J10" s="167"/>
      <c r="K10" s="167"/>
      <c r="L10" s="167"/>
    </row>
    <row r="11" spans="1:12" s="27" customFormat="1" ht="28.5" customHeight="1">
      <c r="A11" s="40">
        <f>Lüzum!B9</f>
        <v>1</v>
      </c>
      <c r="B11" s="53" t="str">
        <f>Lüzum!C9</f>
        <v>PLAKET</v>
      </c>
      <c r="C11" s="52">
        <f>Lüzum!H9</f>
        <v>8</v>
      </c>
      <c r="D11" s="51" t="str">
        <f>Lüzum!I9</f>
        <v>Adet</v>
      </c>
      <c r="E11" s="140">
        <v>0</v>
      </c>
      <c r="F11" s="140">
        <v>0</v>
      </c>
      <c r="G11" s="140">
        <v>0</v>
      </c>
      <c r="I11" s="34"/>
      <c r="J11" s="35"/>
      <c r="K11" s="35"/>
      <c r="L11" s="35"/>
    </row>
    <row r="12" spans="1:12" s="27" customFormat="1" ht="28.5" customHeight="1">
      <c r="A12" s="40">
        <f>Lüzum!B10</f>
        <v>2</v>
      </c>
      <c r="B12" s="53" t="str">
        <f>Lüzum!C10</f>
        <v>MADALYA</v>
      </c>
      <c r="C12" s="52">
        <f>Lüzum!H10</f>
        <v>10</v>
      </c>
      <c r="D12" s="51" t="str">
        <f>Lüzum!I10</f>
        <v>Adet</v>
      </c>
      <c r="E12" s="140">
        <v>0</v>
      </c>
      <c r="F12" s="140">
        <v>0</v>
      </c>
      <c r="G12" s="140">
        <v>0</v>
      </c>
      <c r="I12" s="34"/>
      <c r="J12" s="35"/>
      <c r="K12" s="35"/>
      <c r="L12" s="35"/>
    </row>
    <row r="13" spans="1:12" s="27" customFormat="1" ht="15" hidden="1" customHeight="1">
      <c r="A13" s="40">
        <f>Lüzum!B11</f>
        <v>3</v>
      </c>
      <c r="B13" s="53" t="str">
        <f>Lüzum!C11</f>
        <v>KUPA</v>
      </c>
      <c r="C13" s="52">
        <f>Lüzum!H11</f>
        <v>2</v>
      </c>
      <c r="D13" s="51" t="str">
        <f>Lüzum!I11</f>
        <v>Adet</v>
      </c>
      <c r="E13" s="140"/>
      <c r="F13" s="140"/>
      <c r="G13" s="140"/>
      <c r="I13" s="34"/>
      <c r="J13" s="35"/>
      <c r="K13" s="35"/>
      <c r="L13" s="35"/>
    </row>
    <row r="14" spans="1:12" s="27" customFormat="1" ht="15" hidden="1" customHeight="1">
      <c r="A14" s="40">
        <f>Lüzum!B12</f>
        <v>0</v>
      </c>
      <c r="B14" s="53">
        <f>Lüzum!C12</f>
        <v>0</v>
      </c>
      <c r="C14" s="52">
        <f>Lüzum!H12</f>
        <v>0</v>
      </c>
      <c r="D14" s="51">
        <f>Lüzum!I12</f>
        <v>0</v>
      </c>
      <c r="E14" s="140"/>
      <c r="F14" s="140"/>
      <c r="G14" s="140"/>
      <c r="I14" s="34"/>
      <c r="J14" s="35"/>
      <c r="K14" s="35"/>
      <c r="L14" s="35"/>
    </row>
    <row r="15" spans="1:12" s="27" customFormat="1" ht="15" hidden="1" customHeight="1">
      <c r="A15" s="40">
        <f>Lüzum!B13</f>
        <v>0</v>
      </c>
      <c r="B15" s="53">
        <f>Lüzum!C13</f>
        <v>0</v>
      </c>
      <c r="C15" s="52">
        <f>Lüzum!H13</f>
        <v>0</v>
      </c>
      <c r="D15" s="51">
        <f>Lüzum!I13</f>
        <v>0</v>
      </c>
      <c r="E15" s="140"/>
      <c r="F15" s="140"/>
      <c r="G15" s="140"/>
      <c r="I15" s="34"/>
      <c r="J15" s="35"/>
      <c r="K15" s="35"/>
      <c r="L15" s="35"/>
    </row>
    <row r="16" spans="1:12" s="27" customFormat="1" ht="15" hidden="1" customHeight="1">
      <c r="A16" s="40">
        <f>Lüzum!B14</f>
        <v>0</v>
      </c>
      <c r="B16" s="53">
        <f>Lüzum!C14</f>
        <v>0</v>
      </c>
      <c r="C16" s="52">
        <f>Lüzum!H14</f>
        <v>0</v>
      </c>
      <c r="D16" s="51">
        <f>Lüzum!I14</f>
        <v>0</v>
      </c>
      <c r="E16" s="140"/>
      <c r="F16" s="140"/>
      <c r="G16" s="140"/>
      <c r="I16" s="34"/>
      <c r="J16" s="35"/>
      <c r="K16" s="35"/>
      <c r="L16" s="35"/>
    </row>
    <row r="17" spans="1:12" s="27" customFormat="1" ht="15" hidden="1" customHeight="1">
      <c r="A17" s="40">
        <f>Lüzum!B15</f>
        <v>0</v>
      </c>
      <c r="B17" s="53">
        <f>Lüzum!C15</f>
        <v>0</v>
      </c>
      <c r="C17" s="52">
        <f>Lüzum!H15</f>
        <v>0</v>
      </c>
      <c r="D17" s="51">
        <f>Lüzum!I15</f>
        <v>0</v>
      </c>
      <c r="E17" s="140"/>
      <c r="F17" s="140"/>
      <c r="G17" s="140"/>
      <c r="I17" s="34"/>
      <c r="J17" s="35"/>
      <c r="K17" s="35"/>
      <c r="L17" s="35"/>
    </row>
    <row r="18" spans="1:12" s="27" customFormat="1" ht="15" hidden="1" customHeight="1">
      <c r="A18" s="40">
        <f>Lüzum!B16</f>
        <v>0</v>
      </c>
      <c r="B18" s="53">
        <f>Lüzum!C16</f>
        <v>0</v>
      </c>
      <c r="C18" s="52">
        <f>Lüzum!H16</f>
        <v>0</v>
      </c>
      <c r="D18" s="51">
        <f>Lüzum!I16</f>
        <v>0</v>
      </c>
      <c r="E18" s="140"/>
      <c r="F18" s="140"/>
      <c r="G18" s="140"/>
      <c r="I18" s="34"/>
      <c r="J18" s="35"/>
      <c r="K18" s="35"/>
      <c r="L18" s="35"/>
    </row>
    <row r="19" spans="1:12" s="27" customFormat="1" ht="15" hidden="1" customHeight="1">
      <c r="A19" s="40">
        <f>Lüzum!B17</f>
        <v>0</v>
      </c>
      <c r="B19" s="53">
        <f>Lüzum!C17</f>
        <v>0</v>
      </c>
      <c r="C19" s="52">
        <f>Lüzum!H17</f>
        <v>0</v>
      </c>
      <c r="D19" s="51">
        <f>Lüzum!I17</f>
        <v>0</v>
      </c>
      <c r="E19" s="140"/>
      <c r="F19" s="140"/>
      <c r="G19" s="140"/>
      <c r="I19" s="34"/>
      <c r="J19" s="35"/>
      <c r="K19" s="35"/>
      <c r="L19" s="35"/>
    </row>
    <row r="20" spans="1:12" s="27" customFormat="1" ht="15" hidden="1" customHeight="1">
      <c r="A20" s="40">
        <f>Lüzum!B18</f>
        <v>0</v>
      </c>
      <c r="B20" s="53">
        <f>Lüzum!C18</f>
        <v>0</v>
      </c>
      <c r="C20" s="52">
        <f>Lüzum!H18</f>
        <v>0</v>
      </c>
      <c r="D20" s="51">
        <f>Lüzum!I18</f>
        <v>0</v>
      </c>
      <c r="E20" s="140"/>
      <c r="F20" s="140"/>
      <c r="G20" s="140"/>
      <c r="I20" s="34"/>
      <c r="J20" s="35"/>
      <c r="K20" s="35"/>
      <c r="L20" s="35"/>
    </row>
    <row r="21" spans="1:12" s="27" customFormat="1" ht="15" hidden="1" customHeight="1">
      <c r="A21" s="40">
        <f>Lüzum!B19</f>
        <v>0</v>
      </c>
      <c r="B21" s="53">
        <f>Lüzum!C19</f>
        <v>0</v>
      </c>
      <c r="C21" s="52">
        <f>Lüzum!H19</f>
        <v>0</v>
      </c>
      <c r="D21" s="51">
        <f>Lüzum!I19</f>
        <v>0</v>
      </c>
      <c r="E21" s="140"/>
      <c r="F21" s="140"/>
      <c r="G21" s="140"/>
      <c r="I21" s="34"/>
      <c r="J21" s="35"/>
      <c r="K21" s="35"/>
      <c r="L21" s="35"/>
    </row>
    <row r="22" spans="1:12" s="27" customFormat="1" ht="15" hidden="1" customHeight="1">
      <c r="A22" s="40">
        <f>Lüzum!B20</f>
        <v>0</v>
      </c>
      <c r="B22" s="53">
        <f>Lüzum!C20</f>
        <v>0</v>
      </c>
      <c r="C22" s="52">
        <f>Lüzum!H20</f>
        <v>0</v>
      </c>
      <c r="D22" s="51">
        <f>Lüzum!I20</f>
        <v>0</v>
      </c>
      <c r="E22" s="140"/>
      <c r="F22" s="140"/>
      <c r="G22" s="140"/>
      <c r="I22" s="34"/>
      <c r="J22" s="35"/>
      <c r="K22" s="35"/>
      <c r="L22" s="35"/>
    </row>
    <row r="23" spans="1:12" s="27" customFormat="1" ht="15" hidden="1" customHeight="1">
      <c r="A23" s="40">
        <f>Lüzum!B21</f>
        <v>0</v>
      </c>
      <c r="B23" s="53">
        <f>Lüzum!C21</f>
        <v>0</v>
      </c>
      <c r="C23" s="52">
        <f>Lüzum!H21</f>
        <v>0</v>
      </c>
      <c r="D23" s="51">
        <f>Lüzum!I21</f>
        <v>0</v>
      </c>
      <c r="E23" s="140"/>
      <c r="F23" s="140"/>
      <c r="G23" s="140"/>
      <c r="I23" s="34"/>
      <c r="J23" s="35"/>
      <c r="K23" s="35"/>
      <c r="L23" s="35"/>
    </row>
    <row r="24" spans="1:12" s="27" customFormat="1" ht="15" hidden="1" customHeight="1">
      <c r="A24" s="40">
        <f>Lüzum!B22</f>
        <v>0</v>
      </c>
      <c r="B24" s="53">
        <f>Lüzum!C22</f>
        <v>0</v>
      </c>
      <c r="C24" s="52">
        <f>Lüzum!H22</f>
        <v>0</v>
      </c>
      <c r="D24" s="51">
        <f>Lüzum!I22</f>
        <v>0</v>
      </c>
      <c r="E24" s="140"/>
      <c r="F24" s="140"/>
      <c r="G24" s="140"/>
      <c r="I24" s="34"/>
      <c r="J24" s="35"/>
      <c r="K24" s="35"/>
      <c r="L24" s="35"/>
    </row>
    <row r="25" spans="1:12" s="27" customFormat="1" ht="15" hidden="1" customHeight="1">
      <c r="A25" s="40">
        <f>Lüzum!B23</f>
        <v>0</v>
      </c>
      <c r="B25" s="53">
        <f>Lüzum!C23</f>
        <v>0</v>
      </c>
      <c r="C25" s="52">
        <f>Lüzum!H23</f>
        <v>0</v>
      </c>
      <c r="D25" s="51">
        <f>Lüzum!I23</f>
        <v>0</v>
      </c>
      <c r="E25" s="140"/>
      <c r="F25" s="140"/>
      <c r="G25" s="140"/>
      <c r="I25" s="34"/>
      <c r="J25" s="35"/>
      <c r="K25" s="35"/>
      <c r="L25" s="35"/>
    </row>
    <row r="26" spans="1:12" s="27" customFormat="1" ht="15" hidden="1" customHeight="1">
      <c r="A26" s="40">
        <f>Lüzum!B24</f>
        <v>0</v>
      </c>
      <c r="B26" s="53">
        <f>Lüzum!C24</f>
        <v>0</v>
      </c>
      <c r="C26" s="52">
        <f>Lüzum!H24</f>
        <v>0</v>
      </c>
      <c r="D26" s="51">
        <f>Lüzum!I24</f>
        <v>0</v>
      </c>
      <c r="E26" s="140"/>
      <c r="F26" s="140"/>
      <c r="G26" s="140"/>
      <c r="I26" s="34"/>
      <c r="J26" s="35"/>
      <c r="K26" s="35"/>
      <c r="L26" s="35"/>
    </row>
    <row r="27" spans="1:12" s="27" customFormat="1" ht="15" hidden="1" customHeight="1">
      <c r="A27" s="40">
        <f>Lüzum!B25</f>
        <v>0</v>
      </c>
      <c r="B27" s="53">
        <f>Lüzum!C25</f>
        <v>0</v>
      </c>
      <c r="C27" s="52">
        <f>Lüzum!H25</f>
        <v>0</v>
      </c>
      <c r="D27" s="51">
        <f>Lüzum!I25</f>
        <v>0</v>
      </c>
      <c r="E27" s="140"/>
      <c r="F27" s="140"/>
      <c r="G27" s="140"/>
      <c r="I27" s="34"/>
      <c r="J27" s="35"/>
      <c r="K27" s="35"/>
      <c r="L27" s="35"/>
    </row>
    <row r="28" spans="1:12" s="27" customFormat="1" ht="15" hidden="1" customHeight="1">
      <c r="A28" s="40">
        <f>Lüzum!B26</f>
        <v>0</v>
      </c>
      <c r="B28" s="53">
        <f>Lüzum!C26</f>
        <v>0</v>
      </c>
      <c r="C28" s="52">
        <f>Lüzum!H26</f>
        <v>0</v>
      </c>
      <c r="D28" s="51">
        <f>Lüzum!I26</f>
        <v>0</v>
      </c>
      <c r="E28" s="140"/>
      <c r="F28" s="140"/>
      <c r="G28" s="140"/>
      <c r="I28" s="34"/>
      <c r="J28" s="35"/>
      <c r="K28" s="35"/>
      <c r="L28" s="35"/>
    </row>
    <row r="29" spans="1:12" s="27" customFormat="1" ht="15" hidden="1" customHeight="1">
      <c r="A29" s="40">
        <f>Lüzum!B27</f>
        <v>0</v>
      </c>
      <c r="B29" s="53">
        <f>Lüzum!C27</f>
        <v>0</v>
      </c>
      <c r="C29" s="52">
        <f>Lüzum!H27</f>
        <v>0</v>
      </c>
      <c r="D29" s="51">
        <f>Lüzum!I27</f>
        <v>0</v>
      </c>
      <c r="E29" s="140"/>
      <c r="F29" s="140"/>
      <c r="G29" s="140"/>
      <c r="I29" s="34"/>
      <c r="J29" s="35"/>
      <c r="K29" s="35"/>
      <c r="L29" s="35"/>
    </row>
    <row r="30" spans="1:12" s="27" customFormat="1" ht="15" hidden="1" customHeight="1">
      <c r="A30" s="40">
        <f>Lüzum!B28</f>
        <v>0</v>
      </c>
      <c r="B30" s="53">
        <f>Lüzum!C28</f>
        <v>0</v>
      </c>
      <c r="C30" s="52">
        <f>Lüzum!H28</f>
        <v>0</v>
      </c>
      <c r="D30" s="51">
        <f>Lüzum!I28</f>
        <v>0</v>
      </c>
      <c r="E30" s="140"/>
      <c r="F30" s="140"/>
      <c r="G30" s="140"/>
      <c r="I30" s="34"/>
      <c r="J30" s="35"/>
      <c r="K30" s="35"/>
      <c r="L30" s="35"/>
    </row>
    <row r="31" spans="1:12" s="27" customFormat="1" ht="15" hidden="1" customHeight="1">
      <c r="A31" s="40">
        <f>Lüzum!B29</f>
        <v>0</v>
      </c>
      <c r="B31" s="53">
        <f>Lüzum!C29</f>
        <v>0</v>
      </c>
      <c r="C31" s="52">
        <f>Lüzum!H29</f>
        <v>0</v>
      </c>
      <c r="D31" s="51">
        <f>Lüzum!I29</f>
        <v>0</v>
      </c>
      <c r="E31" s="140"/>
      <c r="F31" s="140"/>
      <c r="G31" s="140"/>
      <c r="I31" s="34"/>
      <c r="J31" s="35"/>
      <c r="K31" s="35"/>
      <c r="L31" s="35"/>
    </row>
    <row r="32" spans="1:12" s="27" customFormat="1" ht="15" hidden="1" customHeight="1">
      <c r="A32" s="40">
        <f>Lüzum!B30</f>
        <v>0</v>
      </c>
      <c r="B32" s="53">
        <f>Lüzum!C30</f>
        <v>0</v>
      </c>
      <c r="C32" s="52">
        <f>Lüzum!H30</f>
        <v>0</v>
      </c>
      <c r="D32" s="51">
        <f>Lüzum!I30</f>
        <v>0</v>
      </c>
      <c r="E32" s="140"/>
      <c r="F32" s="140"/>
      <c r="G32" s="140"/>
      <c r="I32" s="34"/>
      <c r="J32" s="35"/>
      <c r="K32" s="35"/>
      <c r="L32" s="35"/>
    </row>
    <row r="33" spans="1:15" s="27" customFormat="1" ht="15" hidden="1" customHeight="1">
      <c r="A33" s="40">
        <f>Lüzum!B31</f>
        <v>0</v>
      </c>
      <c r="B33" s="53">
        <f>Lüzum!C31</f>
        <v>0</v>
      </c>
      <c r="C33" s="52">
        <f>Lüzum!H31</f>
        <v>0</v>
      </c>
      <c r="D33" s="51">
        <f>Lüzum!I31</f>
        <v>0</v>
      </c>
      <c r="E33" s="140"/>
      <c r="F33" s="140"/>
      <c r="G33" s="140"/>
      <c r="I33" s="34"/>
      <c r="J33" s="35"/>
      <c r="K33" s="35"/>
      <c r="L33" s="35"/>
    </row>
    <row r="34" spans="1:15" s="27" customFormat="1" ht="15" hidden="1" customHeight="1">
      <c r="A34" s="40">
        <f>Lüzum!B32</f>
        <v>0</v>
      </c>
      <c r="B34" s="53">
        <f>Lüzum!C32</f>
        <v>0</v>
      </c>
      <c r="C34" s="52">
        <f>Lüzum!H32</f>
        <v>0</v>
      </c>
      <c r="D34" s="51">
        <f>Lüzum!I32</f>
        <v>0</v>
      </c>
      <c r="E34" s="140"/>
      <c r="F34" s="140"/>
      <c r="G34" s="140"/>
      <c r="I34" s="34"/>
      <c r="J34" s="35"/>
      <c r="K34" s="35"/>
      <c r="L34" s="35"/>
    </row>
    <row r="35" spans="1:15" s="27" customFormat="1" ht="15" hidden="1" customHeight="1">
      <c r="A35" s="40">
        <f>Lüzum!B33</f>
        <v>0</v>
      </c>
      <c r="B35" s="53">
        <f>Lüzum!C33</f>
        <v>0</v>
      </c>
      <c r="C35" s="52">
        <f>Lüzum!H33</f>
        <v>0</v>
      </c>
      <c r="D35" s="51">
        <f>Lüzum!I33</f>
        <v>0</v>
      </c>
      <c r="E35" s="140"/>
      <c r="F35" s="140"/>
      <c r="G35" s="140"/>
      <c r="I35" s="34"/>
      <c r="J35" s="35"/>
      <c r="K35" s="35"/>
      <c r="L35" s="35"/>
    </row>
    <row r="36" spans="1:15" s="27" customFormat="1" ht="15" hidden="1" customHeight="1">
      <c r="A36" s="40">
        <f>Lüzum!B34</f>
        <v>0</v>
      </c>
      <c r="B36" s="53">
        <f>Lüzum!C34</f>
        <v>0</v>
      </c>
      <c r="C36" s="52">
        <f>Lüzum!H34</f>
        <v>0</v>
      </c>
      <c r="D36" s="51">
        <f>Lüzum!I34</f>
        <v>0</v>
      </c>
      <c r="E36" s="140"/>
      <c r="F36" s="140"/>
      <c r="G36" s="140"/>
      <c r="I36" s="34"/>
      <c r="J36" s="35"/>
      <c r="K36" s="35"/>
      <c r="L36" s="35"/>
    </row>
    <row r="37" spans="1:15" s="27" customFormat="1" ht="15" hidden="1" customHeight="1">
      <c r="A37" s="40">
        <f>Lüzum!B35</f>
        <v>0</v>
      </c>
      <c r="B37" s="53">
        <f>Lüzum!C35</f>
        <v>0</v>
      </c>
      <c r="C37" s="52">
        <f>Lüzum!H35</f>
        <v>0</v>
      </c>
      <c r="D37" s="51">
        <f>Lüzum!I35</f>
        <v>0</v>
      </c>
      <c r="E37" s="140"/>
      <c r="F37" s="140"/>
      <c r="G37" s="140"/>
      <c r="I37" s="34"/>
      <c r="J37" s="35"/>
      <c r="K37" s="35"/>
      <c r="L37" s="35"/>
    </row>
    <row r="38" spans="1:15" s="28" customFormat="1" ht="15" hidden="1" customHeight="1">
      <c r="A38" s="40">
        <f>Lüzum!B36</f>
        <v>0</v>
      </c>
      <c r="B38" s="53">
        <f>Lüzum!C36</f>
        <v>0</v>
      </c>
      <c r="C38" s="52">
        <f>Lüzum!H36</f>
        <v>0</v>
      </c>
      <c r="D38" s="51">
        <f>Lüzum!I36</f>
        <v>0</v>
      </c>
      <c r="E38" s="140"/>
      <c r="F38" s="140"/>
      <c r="G38" s="140"/>
      <c r="I38" s="30"/>
      <c r="J38" s="31"/>
      <c r="K38" s="31"/>
      <c r="L38" s="31"/>
    </row>
    <row r="39" spans="1:15" s="28" customFormat="1" ht="15" hidden="1" customHeight="1">
      <c r="A39" s="40">
        <f>Lüzum!B37</f>
        <v>0</v>
      </c>
      <c r="B39" s="53">
        <f>Lüzum!C37</f>
        <v>0</v>
      </c>
      <c r="C39" s="52">
        <f>Lüzum!H37</f>
        <v>0</v>
      </c>
      <c r="D39" s="51">
        <f>Lüzum!I37</f>
        <v>0</v>
      </c>
      <c r="E39" s="140"/>
      <c r="F39" s="140"/>
      <c r="G39" s="140"/>
      <c r="I39" s="30"/>
      <c r="J39" s="31"/>
      <c r="K39" s="31"/>
      <c r="L39" s="31"/>
    </row>
    <row r="40" spans="1:15" s="28" customFormat="1" ht="15" hidden="1" customHeight="1">
      <c r="A40" s="40">
        <f>Lüzum!B38</f>
        <v>0</v>
      </c>
      <c r="B40" s="53">
        <f>Lüzum!C38</f>
        <v>0</v>
      </c>
      <c r="C40" s="52">
        <f>Lüzum!H38</f>
        <v>0</v>
      </c>
      <c r="D40" s="51">
        <f>Lüzum!I38</f>
        <v>0</v>
      </c>
      <c r="E40" s="140"/>
      <c r="F40" s="140"/>
      <c r="G40" s="140"/>
      <c r="I40" s="30"/>
      <c r="J40" s="31"/>
      <c r="K40" s="31"/>
      <c r="L40" s="31"/>
    </row>
    <row r="41" spans="1:15" s="28" customFormat="1" ht="15" hidden="1" customHeight="1">
      <c r="A41" s="40">
        <f>Lüzum!B39</f>
        <v>0</v>
      </c>
      <c r="B41" s="53">
        <f>Lüzum!C39</f>
        <v>0</v>
      </c>
      <c r="C41" s="52">
        <f>Lüzum!H39</f>
        <v>0</v>
      </c>
      <c r="D41" s="51">
        <f>Lüzum!I39</f>
        <v>0</v>
      </c>
      <c r="E41" s="140"/>
      <c r="F41" s="140"/>
      <c r="G41" s="140"/>
      <c r="I41" s="30"/>
      <c r="J41" s="29"/>
      <c r="K41" s="29"/>
      <c r="L41" s="29"/>
    </row>
    <row r="42" spans="1:15" s="28" customFormat="1" ht="15" hidden="1" customHeight="1">
      <c r="A42" s="40">
        <f>Lüzum!B40</f>
        <v>0</v>
      </c>
      <c r="B42" s="53">
        <f>Lüzum!C40</f>
        <v>0</v>
      </c>
      <c r="C42" s="52">
        <f>Lüzum!H40</f>
        <v>0</v>
      </c>
      <c r="D42" s="51">
        <f>Lüzum!I40</f>
        <v>0</v>
      </c>
      <c r="E42" s="140"/>
      <c r="F42" s="140"/>
      <c r="G42" s="140"/>
      <c r="I42" s="30"/>
      <c r="J42" s="29"/>
      <c r="K42" s="29"/>
      <c r="L42" s="29"/>
    </row>
    <row r="43" spans="1:15" s="28" customFormat="1" ht="15" hidden="1" customHeight="1">
      <c r="A43" s="40">
        <f>Lüzum!B41</f>
        <v>0</v>
      </c>
      <c r="B43" s="53">
        <f>Lüzum!C41</f>
        <v>0</v>
      </c>
      <c r="C43" s="52">
        <f>Lüzum!H41</f>
        <v>0</v>
      </c>
      <c r="D43" s="51">
        <f>Lüzum!I41</f>
        <v>0</v>
      </c>
      <c r="E43" s="140"/>
      <c r="F43" s="140"/>
      <c r="G43" s="140"/>
      <c r="I43" s="30"/>
      <c r="J43" s="29"/>
      <c r="K43" s="29"/>
      <c r="L43" s="29"/>
    </row>
    <row r="44" spans="1:15" s="28" customFormat="1" ht="25.5" customHeight="1">
      <c r="A44" s="230" t="s">
        <v>70</v>
      </c>
      <c r="B44" s="230"/>
      <c r="C44" s="59">
        <f>SUM(C11:C43)</f>
        <v>20</v>
      </c>
      <c r="D44" s="60" t="str">
        <f>D11</f>
        <v>Adet</v>
      </c>
      <c r="E44" s="148">
        <f>SUM(E11:E43)</f>
        <v>0</v>
      </c>
      <c r="F44" s="148">
        <f>SUM(F11:F43)</f>
        <v>0</v>
      </c>
      <c r="G44" s="148">
        <f>SUM(G11:G43)</f>
        <v>0</v>
      </c>
      <c r="I44" s="32"/>
      <c r="J44" s="33"/>
      <c r="K44" s="29"/>
      <c r="L44" s="29"/>
    </row>
    <row r="45" spans="1:15" ht="15" customHeight="1">
      <c r="K45" s="178"/>
      <c r="L45" s="178"/>
      <c r="M45" s="178"/>
      <c r="N45" s="178"/>
      <c r="O45" s="178"/>
    </row>
    <row r="46" spans="1:15" ht="15" customHeight="1">
      <c r="K46" s="178"/>
      <c r="L46" s="178"/>
      <c r="M46" s="178"/>
      <c r="N46" s="178"/>
      <c r="O46" s="178"/>
    </row>
    <row r="47" spans="1:15" ht="15" customHeight="1">
      <c r="K47" s="179"/>
      <c r="L47" s="179"/>
      <c r="M47" s="179"/>
      <c r="N47" s="178"/>
      <c r="O47" s="178"/>
    </row>
    <row r="48" spans="1:15" ht="15" customHeight="1">
      <c r="K48" s="179"/>
      <c r="L48" s="179"/>
      <c r="M48" s="179"/>
      <c r="N48" s="178"/>
      <c r="O48" s="178"/>
    </row>
    <row r="49" spans="11:15" ht="15" customHeight="1">
      <c r="K49" s="179"/>
      <c r="L49" s="180"/>
      <c r="M49" s="179"/>
      <c r="N49" s="178"/>
      <c r="O49" s="178"/>
    </row>
    <row r="50" spans="11:15" ht="15" customHeight="1">
      <c r="K50" s="179"/>
      <c r="L50" s="179"/>
      <c r="M50" s="179"/>
      <c r="N50" s="178"/>
      <c r="O50" s="178"/>
    </row>
    <row r="51" spans="11:15" ht="15" customHeight="1">
      <c r="K51" s="178"/>
      <c r="L51" s="178"/>
      <c r="M51" s="178"/>
      <c r="N51" s="178"/>
      <c r="O51" s="178"/>
    </row>
    <row r="52" spans="11:15" ht="15" customHeight="1">
      <c r="K52" s="178"/>
      <c r="L52" s="178"/>
      <c r="M52" s="178"/>
      <c r="N52" s="178"/>
      <c r="O52" s="178"/>
    </row>
    <row r="53" spans="11:15" ht="15" customHeight="1">
      <c r="K53" s="178"/>
      <c r="L53" s="178"/>
      <c r="M53" s="178"/>
      <c r="N53" s="178"/>
      <c r="O53" s="178"/>
    </row>
  </sheetData>
  <sheetProtection selectLockedCells="1" selectUnlockedCells="1"/>
  <mergeCells count="9">
    <mergeCell ref="A44:B44"/>
    <mergeCell ref="C9:D10"/>
    <mergeCell ref="B9:B10"/>
    <mergeCell ref="A9:A10"/>
    <mergeCell ref="F8:G8"/>
    <mergeCell ref="A1:G1"/>
    <mergeCell ref="A2:G2"/>
    <mergeCell ref="A3:G3"/>
    <mergeCell ref="A5:G5"/>
  </mergeCells>
  <phoneticPr fontId="0" type="noConversion"/>
  <printOptions horizontalCentered="1"/>
  <pageMargins left="0.19685039370078741" right="0.19685039370078741" top="0.19685039370078741" bottom="0.19685039370078741" header="0.51181102362204722" footer="0.51181102362204722"/>
  <pageSetup paperSize="9" firstPageNumber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00CC"/>
  </sheetPr>
  <dimension ref="A1:N53"/>
  <sheetViews>
    <sheetView zoomScaleNormal="100" workbookViewId="0">
      <selection activeCell="B64" sqref="B64"/>
    </sheetView>
  </sheetViews>
  <sheetFormatPr defaultColWidth="9.16796875" defaultRowHeight="10.5" customHeight="1"/>
  <cols>
    <col min="1" max="1" width="7.953125" style="6" customWidth="1"/>
    <col min="2" max="2" width="36.2734375" style="6" customWidth="1"/>
    <col min="3" max="3" width="7.28125" style="6" customWidth="1"/>
    <col min="4" max="4" width="9.03515625" style="6" customWidth="1"/>
    <col min="5" max="5" width="9.3046875" style="6" customWidth="1"/>
    <col min="6" max="6" width="9.3046875" style="102" customWidth="1"/>
    <col min="7" max="7" width="9.3046875" style="6" customWidth="1"/>
    <col min="8" max="8" width="9.3046875" style="102" customWidth="1"/>
    <col min="9" max="9" width="9.3046875" style="6" customWidth="1"/>
    <col min="10" max="10" width="9.3046875" style="102" customWidth="1"/>
    <col min="11" max="11" width="11.8671875" style="6" customWidth="1"/>
    <col min="12" max="12" width="12" style="6" customWidth="1"/>
    <col min="13" max="16384" width="9.16796875" style="6"/>
  </cols>
  <sheetData>
    <row r="1" spans="1:14" ht="34.5" customHeight="1">
      <c r="A1" s="239" t="s">
        <v>102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  <c r="L1" s="240"/>
    </row>
    <row r="2" spans="1:14" ht="23.85" customHeight="1">
      <c r="A2" s="244" t="s">
        <v>7</v>
      </c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7"/>
      <c r="N2" s="7"/>
    </row>
    <row r="3" spans="1:14" ht="23.85" customHeight="1">
      <c r="A3" s="184"/>
      <c r="B3" s="184"/>
      <c r="C3" s="184"/>
      <c r="D3" s="184"/>
      <c r="E3" s="184"/>
      <c r="F3" s="184"/>
      <c r="G3" s="184"/>
      <c r="H3" s="184"/>
      <c r="I3" s="184"/>
      <c r="J3" s="184"/>
      <c r="K3" s="184"/>
      <c r="L3" s="184"/>
      <c r="M3" s="7"/>
      <c r="N3" s="7"/>
    </row>
    <row r="4" spans="1:14" s="187" customFormat="1" ht="15.75">
      <c r="A4" s="218" t="s">
        <v>117</v>
      </c>
      <c r="B4" s="219">
        <f>Lüzum!C2</f>
        <v>44376</v>
      </c>
      <c r="D4" s="188"/>
      <c r="E4" s="188"/>
      <c r="F4" s="188"/>
      <c r="G4" s="188"/>
      <c r="H4" s="188"/>
      <c r="I4" s="188"/>
    </row>
    <row r="5" spans="1:14" s="187" customFormat="1" ht="15.75">
      <c r="A5" s="218" t="s">
        <v>103</v>
      </c>
      <c r="B5" s="218">
        <f>Lüzum!C3</f>
        <v>934</v>
      </c>
      <c r="D5" s="188"/>
      <c r="E5" s="188"/>
      <c r="F5" s="188"/>
      <c r="G5" s="188"/>
      <c r="H5" s="188"/>
      <c r="I5" s="188"/>
    </row>
    <row r="6" spans="1:14" s="8" customFormat="1" ht="30.75" customHeight="1">
      <c r="A6" s="245" t="s">
        <v>60</v>
      </c>
      <c r="B6" s="245"/>
      <c r="C6" s="245"/>
      <c r="D6" s="245"/>
      <c r="E6" s="245"/>
      <c r="F6" s="245"/>
      <c r="G6" s="245"/>
      <c r="H6" s="245"/>
      <c r="I6" s="245"/>
      <c r="J6" s="245"/>
      <c r="K6" s="245"/>
      <c r="L6" s="245"/>
    </row>
    <row r="7" spans="1:14" s="8" customFormat="1" ht="11.25" customHeight="1">
      <c r="A7" s="17"/>
      <c r="B7" s="17"/>
      <c r="C7" s="17"/>
      <c r="D7" s="17"/>
      <c r="E7" s="17"/>
      <c r="F7" s="101"/>
      <c r="G7" s="17"/>
      <c r="H7" s="101"/>
      <c r="I7" s="17"/>
      <c r="J7" s="101"/>
      <c r="K7" s="235"/>
      <c r="L7" s="236"/>
    </row>
    <row r="8" spans="1:14" s="12" customFormat="1" ht="18.75" customHeight="1">
      <c r="A8" s="237" t="s">
        <v>55</v>
      </c>
      <c r="B8" s="231" t="s">
        <v>2</v>
      </c>
      <c r="C8" s="231" t="s">
        <v>3</v>
      </c>
      <c r="D8" s="232"/>
      <c r="E8" s="246" t="s">
        <v>116</v>
      </c>
      <c r="F8" s="247"/>
      <c r="G8" s="246" t="s">
        <v>114</v>
      </c>
      <c r="H8" s="247"/>
      <c r="I8" s="246" t="s">
        <v>115</v>
      </c>
      <c r="J8" s="247"/>
      <c r="K8" s="237" t="s">
        <v>8</v>
      </c>
      <c r="L8" s="237" t="s">
        <v>9</v>
      </c>
    </row>
    <row r="9" spans="1:14" s="12" customFormat="1" ht="15.6" customHeight="1">
      <c r="A9" s="237"/>
      <c r="B9" s="231"/>
      <c r="C9" s="231"/>
      <c r="D9" s="232"/>
      <c r="E9" s="238" t="s">
        <v>10</v>
      </c>
      <c r="F9" s="238"/>
      <c r="G9" s="238" t="s">
        <v>10</v>
      </c>
      <c r="H9" s="238"/>
      <c r="I9" s="238" t="s">
        <v>10</v>
      </c>
      <c r="J9" s="238"/>
      <c r="K9" s="237"/>
      <c r="L9" s="237"/>
    </row>
    <row r="10" spans="1:14" s="142" customFormat="1" ht="16.5" customHeight="1">
      <c r="A10" s="136">
        <f>Lüzum!B9</f>
        <v>1</v>
      </c>
      <c r="B10" s="185" t="str">
        <f>'Fiyat Araştırması'!B11</f>
        <v>PLAKET</v>
      </c>
      <c r="C10" s="138">
        <f>Lüzum!H9</f>
        <v>8</v>
      </c>
      <c r="D10" s="139" t="str">
        <f>Lüzum!I9</f>
        <v>Adet</v>
      </c>
      <c r="E10" s="197">
        <v>59</v>
      </c>
      <c r="F10" s="141">
        <f>C10*E10</f>
        <v>472</v>
      </c>
      <c r="G10" s="197">
        <v>62</v>
      </c>
      <c r="H10" s="141">
        <f>C10*G10</f>
        <v>496</v>
      </c>
      <c r="I10" s="197">
        <v>64</v>
      </c>
      <c r="J10" s="141">
        <f>C10*I10</f>
        <v>512</v>
      </c>
      <c r="K10" s="139">
        <f>(E10+G10+I10)/3</f>
        <v>61.666666666666664</v>
      </c>
      <c r="L10" s="139">
        <f>(F10+H10+J10)/3</f>
        <v>493.33333333333331</v>
      </c>
    </row>
    <row r="11" spans="1:14" s="142" customFormat="1" ht="16.5" customHeight="1">
      <c r="A11" s="136">
        <f>Lüzum!B10</f>
        <v>2</v>
      </c>
      <c r="B11" s="185" t="str">
        <f>'Fiyat Araştırması'!B12</f>
        <v>MADALYA</v>
      </c>
      <c r="C11" s="138">
        <f>Lüzum!H10</f>
        <v>10</v>
      </c>
      <c r="D11" s="139" t="str">
        <f>Lüzum!I10</f>
        <v>Adet</v>
      </c>
      <c r="E11" s="197">
        <v>15</v>
      </c>
      <c r="F11" s="141">
        <f t="shared" ref="F11:F42" si="0">C11*E11</f>
        <v>150</v>
      </c>
      <c r="G11" s="197">
        <v>17</v>
      </c>
      <c r="H11" s="141">
        <f t="shared" ref="H11:H42" si="1">C11*G11</f>
        <v>170</v>
      </c>
      <c r="I11" s="197">
        <v>19</v>
      </c>
      <c r="J11" s="141">
        <f t="shared" ref="J11:J42" si="2">C11*I11</f>
        <v>190</v>
      </c>
      <c r="K11" s="139">
        <f t="shared" ref="K11:K42" si="3">(E11+G11+I11)/3</f>
        <v>17</v>
      </c>
      <c r="L11" s="139">
        <f t="shared" ref="L11:L42" si="4">(F11+H11+J11)/3</f>
        <v>170</v>
      </c>
    </row>
    <row r="12" spans="1:14" s="142" customFormat="1" ht="16.5" customHeight="1">
      <c r="A12" s="136">
        <f>Lüzum!B11</f>
        <v>3</v>
      </c>
      <c r="B12" s="137" t="str">
        <f>'Fiyat Araştırması'!B13</f>
        <v>KUPA</v>
      </c>
      <c r="C12" s="138">
        <f>Lüzum!H11</f>
        <v>2</v>
      </c>
      <c r="D12" s="139" t="str">
        <f>Lüzum!I11</f>
        <v>Adet</v>
      </c>
      <c r="E12" s="197">
        <v>59</v>
      </c>
      <c r="F12" s="141">
        <f t="shared" si="0"/>
        <v>118</v>
      </c>
      <c r="G12" s="197">
        <v>62</v>
      </c>
      <c r="H12" s="141">
        <f t="shared" si="1"/>
        <v>124</v>
      </c>
      <c r="I12" s="197">
        <v>64</v>
      </c>
      <c r="J12" s="141">
        <f t="shared" si="2"/>
        <v>128</v>
      </c>
      <c r="K12" s="139">
        <f t="shared" si="3"/>
        <v>61.666666666666664</v>
      </c>
      <c r="L12" s="139">
        <f t="shared" si="4"/>
        <v>123.33333333333333</v>
      </c>
    </row>
    <row r="13" spans="1:14" s="142" customFormat="1" ht="16.5" hidden="1" customHeight="1">
      <c r="A13" s="136">
        <f>Lüzum!B12</f>
        <v>0</v>
      </c>
      <c r="B13" s="137">
        <f>'Fiyat Araştırması'!B14</f>
        <v>0</v>
      </c>
      <c r="C13" s="138">
        <f>Lüzum!H12</f>
        <v>0</v>
      </c>
      <c r="D13" s="139">
        <f>Lüzum!I12</f>
        <v>0</v>
      </c>
      <c r="E13" s="197">
        <v>0</v>
      </c>
      <c r="F13" s="141">
        <f t="shared" si="0"/>
        <v>0</v>
      </c>
      <c r="G13" s="197">
        <v>0</v>
      </c>
      <c r="H13" s="141">
        <f t="shared" si="1"/>
        <v>0</v>
      </c>
      <c r="I13" s="197">
        <v>0</v>
      </c>
      <c r="J13" s="141">
        <f t="shared" si="2"/>
        <v>0</v>
      </c>
      <c r="K13" s="139">
        <f t="shared" si="3"/>
        <v>0</v>
      </c>
      <c r="L13" s="139">
        <f t="shared" si="4"/>
        <v>0</v>
      </c>
    </row>
    <row r="14" spans="1:14" s="142" customFormat="1" ht="16.5" hidden="1" customHeight="1">
      <c r="A14" s="136">
        <f>Lüzum!B13</f>
        <v>0</v>
      </c>
      <c r="B14" s="137">
        <f>'Fiyat Araştırması'!B15</f>
        <v>0</v>
      </c>
      <c r="C14" s="138">
        <f>Lüzum!H13</f>
        <v>0</v>
      </c>
      <c r="D14" s="139">
        <f>Lüzum!I13</f>
        <v>0</v>
      </c>
      <c r="E14" s="197">
        <v>0</v>
      </c>
      <c r="F14" s="141">
        <f t="shared" si="0"/>
        <v>0</v>
      </c>
      <c r="G14" s="197">
        <v>0</v>
      </c>
      <c r="H14" s="141">
        <f t="shared" si="1"/>
        <v>0</v>
      </c>
      <c r="I14" s="197">
        <v>0</v>
      </c>
      <c r="J14" s="141">
        <f t="shared" si="2"/>
        <v>0</v>
      </c>
      <c r="K14" s="139">
        <f t="shared" si="3"/>
        <v>0</v>
      </c>
      <c r="L14" s="139">
        <f t="shared" si="4"/>
        <v>0</v>
      </c>
    </row>
    <row r="15" spans="1:14" s="142" customFormat="1" ht="16.5" hidden="1" customHeight="1">
      <c r="A15" s="136">
        <f>Lüzum!B14</f>
        <v>0</v>
      </c>
      <c r="B15" s="137">
        <f>'Fiyat Araştırması'!B16</f>
        <v>0</v>
      </c>
      <c r="C15" s="138">
        <f>Lüzum!H14</f>
        <v>0</v>
      </c>
      <c r="D15" s="139">
        <f>Lüzum!I14</f>
        <v>0</v>
      </c>
      <c r="E15" s="197">
        <v>0</v>
      </c>
      <c r="F15" s="141">
        <f t="shared" si="0"/>
        <v>0</v>
      </c>
      <c r="G15" s="197">
        <v>0</v>
      </c>
      <c r="H15" s="141">
        <f t="shared" si="1"/>
        <v>0</v>
      </c>
      <c r="I15" s="197">
        <v>0</v>
      </c>
      <c r="J15" s="141">
        <f t="shared" si="2"/>
        <v>0</v>
      </c>
      <c r="K15" s="139">
        <f t="shared" si="3"/>
        <v>0</v>
      </c>
      <c r="L15" s="139">
        <f t="shared" si="4"/>
        <v>0</v>
      </c>
    </row>
    <row r="16" spans="1:14" s="142" customFormat="1" ht="12" hidden="1" customHeight="1">
      <c r="A16" s="136">
        <f>Lüzum!B15</f>
        <v>0</v>
      </c>
      <c r="B16" s="137">
        <f>'Fiyat Araştırması'!B17</f>
        <v>0</v>
      </c>
      <c r="C16" s="138">
        <f>Lüzum!H15</f>
        <v>0</v>
      </c>
      <c r="D16" s="139">
        <f>Lüzum!I15</f>
        <v>0</v>
      </c>
      <c r="E16" s="140">
        <f>'Fiyat Araştırması'!E17</f>
        <v>0</v>
      </c>
      <c r="F16" s="141">
        <f t="shared" si="0"/>
        <v>0</v>
      </c>
      <c r="G16" s="140">
        <f>'Fiyat Araştırması'!F17</f>
        <v>0</v>
      </c>
      <c r="H16" s="141">
        <f t="shared" si="1"/>
        <v>0</v>
      </c>
      <c r="I16" s="140">
        <f>'Fiyat Araştırması'!G17</f>
        <v>0</v>
      </c>
      <c r="J16" s="141">
        <f t="shared" si="2"/>
        <v>0</v>
      </c>
      <c r="K16" s="139">
        <f t="shared" si="3"/>
        <v>0</v>
      </c>
      <c r="L16" s="139">
        <f t="shared" si="4"/>
        <v>0</v>
      </c>
    </row>
    <row r="17" spans="1:12" s="142" customFormat="1" ht="12" hidden="1" customHeight="1">
      <c r="A17" s="136">
        <f>Lüzum!B16</f>
        <v>0</v>
      </c>
      <c r="B17" s="137">
        <f>'Fiyat Araştırması'!B18</f>
        <v>0</v>
      </c>
      <c r="C17" s="138">
        <f>Lüzum!H16</f>
        <v>0</v>
      </c>
      <c r="D17" s="139">
        <f>Lüzum!I16</f>
        <v>0</v>
      </c>
      <c r="E17" s="140">
        <f>'Fiyat Araştırması'!E18</f>
        <v>0</v>
      </c>
      <c r="F17" s="141">
        <f t="shared" si="0"/>
        <v>0</v>
      </c>
      <c r="G17" s="140">
        <f>'Fiyat Araştırması'!F18</f>
        <v>0</v>
      </c>
      <c r="H17" s="141">
        <f t="shared" si="1"/>
        <v>0</v>
      </c>
      <c r="I17" s="140">
        <f>'Fiyat Araştırması'!G18</f>
        <v>0</v>
      </c>
      <c r="J17" s="141">
        <f t="shared" si="2"/>
        <v>0</v>
      </c>
      <c r="K17" s="139">
        <f t="shared" si="3"/>
        <v>0</v>
      </c>
      <c r="L17" s="139">
        <f t="shared" si="4"/>
        <v>0</v>
      </c>
    </row>
    <row r="18" spans="1:12" s="142" customFormat="1" ht="12" hidden="1" customHeight="1">
      <c r="A18" s="136">
        <f>Lüzum!B17</f>
        <v>0</v>
      </c>
      <c r="B18" s="137">
        <f>'Fiyat Araştırması'!B19</f>
        <v>0</v>
      </c>
      <c r="C18" s="138">
        <f>Lüzum!H17</f>
        <v>0</v>
      </c>
      <c r="D18" s="139">
        <f>Lüzum!I17</f>
        <v>0</v>
      </c>
      <c r="E18" s="140">
        <f>'Fiyat Araştırması'!E19</f>
        <v>0</v>
      </c>
      <c r="F18" s="141">
        <f t="shared" si="0"/>
        <v>0</v>
      </c>
      <c r="G18" s="140">
        <f>'Fiyat Araştırması'!F19</f>
        <v>0</v>
      </c>
      <c r="H18" s="141">
        <f t="shared" si="1"/>
        <v>0</v>
      </c>
      <c r="I18" s="140">
        <f>'Fiyat Araştırması'!G19</f>
        <v>0</v>
      </c>
      <c r="J18" s="141">
        <f t="shared" si="2"/>
        <v>0</v>
      </c>
      <c r="K18" s="139">
        <f t="shared" si="3"/>
        <v>0</v>
      </c>
      <c r="L18" s="139">
        <f t="shared" si="4"/>
        <v>0</v>
      </c>
    </row>
    <row r="19" spans="1:12" s="142" customFormat="1" ht="12" hidden="1" customHeight="1">
      <c r="A19" s="136">
        <f>Lüzum!B18</f>
        <v>0</v>
      </c>
      <c r="B19" s="137">
        <f>'Fiyat Araştırması'!B20</f>
        <v>0</v>
      </c>
      <c r="C19" s="138">
        <f>Lüzum!H18</f>
        <v>0</v>
      </c>
      <c r="D19" s="139">
        <f>Lüzum!I18</f>
        <v>0</v>
      </c>
      <c r="E19" s="140">
        <f>'Fiyat Araştırması'!E20</f>
        <v>0</v>
      </c>
      <c r="F19" s="141">
        <f t="shared" si="0"/>
        <v>0</v>
      </c>
      <c r="G19" s="140">
        <f>'Fiyat Araştırması'!F20</f>
        <v>0</v>
      </c>
      <c r="H19" s="141">
        <f t="shared" si="1"/>
        <v>0</v>
      </c>
      <c r="I19" s="140">
        <f>'Fiyat Araştırması'!G20</f>
        <v>0</v>
      </c>
      <c r="J19" s="141">
        <f t="shared" si="2"/>
        <v>0</v>
      </c>
      <c r="K19" s="139">
        <f t="shared" si="3"/>
        <v>0</v>
      </c>
      <c r="L19" s="139">
        <f t="shared" si="4"/>
        <v>0</v>
      </c>
    </row>
    <row r="20" spans="1:12" s="142" customFormat="1" ht="12" hidden="1" customHeight="1">
      <c r="A20" s="136">
        <f>Lüzum!B19</f>
        <v>0</v>
      </c>
      <c r="B20" s="137">
        <f>'Fiyat Araştırması'!B21</f>
        <v>0</v>
      </c>
      <c r="C20" s="138">
        <f>Lüzum!H19</f>
        <v>0</v>
      </c>
      <c r="D20" s="139">
        <f>Lüzum!I19</f>
        <v>0</v>
      </c>
      <c r="E20" s="140">
        <f>'Fiyat Araştırması'!E21</f>
        <v>0</v>
      </c>
      <c r="F20" s="141">
        <f t="shared" si="0"/>
        <v>0</v>
      </c>
      <c r="G20" s="140">
        <f>'Fiyat Araştırması'!F21</f>
        <v>0</v>
      </c>
      <c r="H20" s="141">
        <f t="shared" si="1"/>
        <v>0</v>
      </c>
      <c r="I20" s="140">
        <f>'Fiyat Araştırması'!G21</f>
        <v>0</v>
      </c>
      <c r="J20" s="141">
        <f t="shared" si="2"/>
        <v>0</v>
      </c>
      <c r="K20" s="139">
        <f t="shared" si="3"/>
        <v>0</v>
      </c>
      <c r="L20" s="139">
        <f t="shared" si="4"/>
        <v>0</v>
      </c>
    </row>
    <row r="21" spans="1:12" s="142" customFormat="1" ht="12" hidden="1" customHeight="1">
      <c r="A21" s="136">
        <f>Lüzum!B20</f>
        <v>0</v>
      </c>
      <c r="B21" s="137">
        <f>'Fiyat Araştırması'!B22</f>
        <v>0</v>
      </c>
      <c r="C21" s="138">
        <f>Lüzum!H20</f>
        <v>0</v>
      </c>
      <c r="D21" s="139">
        <f>Lüzum!I20</f>
        <v>0</v>
      </c>
      <c r="E21" s="140">
        <f>'Fiyat Araştırması'!E22</f>
        <v>0</v>
      </c>
      <c r="F21" s="141">
        <f t="shared" si="0"/>
        <v>0</v>
      </c>
      <c r="G21" s="140">
        <f>'Fiyat Araştırması'!F22</f>
        <v>0</v>
      </c>
      <c r="H21" s="141">
        <f t="shared" si="1"/>
        <v>0</v>
      </c>
      <c r="I21" s="140">
        <f>'Fiyat Araştırması'!G22</f>
        <v>0</v>
      </c>
      <c r="J21" s="141">
        <f t="shared" si="2"/>
        <v>0</v>
      </c>
      <c r="K21" s="139">
        <f t="shared" si="3"/>
        <v>0</v>
      </c>
      <c r="L21" s="139">
        <f t="shared" si="4"/>
        <v>0</v>
      </c>
    </row>
    <row r="22" spans="1:12" s="142" customFormat="1" ht="12" hidden="1" customHeight="1">
      <c r="A22" s="136">
        <f>Lüzum!B21</f>
        <v>0</v>
      </c>
      <c r="B22" s="137">
        <f>'Fiyat Araştırması'!B23</f>
        <v>0</v>
      </c>
      <c r="C22" s="138">
        <f>Lüzum!H21</f>
        <v>0</v>
      </c>
      <c r="D22" s="139">
        <f>Lüzum!I21</f>
        <v>0</v>
      </c>
      <c r="E22" s="140">
        <f>'Fiyat Araştırması'!E23</f>
        <v>0</v>
      </c>
      <c r="F22" s="141">
        <f t="shared" si="0"/>
        <v>0</v>
      </c>
      <c r="G22" s="140">
        <f>'Fiyat Araştırması'!F23</f>
        <v>0</v>
      </c>
      <c r="H22" s="141">
        <f t="shared" si="1"/>
        <v>0</v>
      </c>
      <c r="I22" s="140">
        <f>'Fiyat Araştırması'!G23</f>
        <v>0</v>
      </c>
      <c r="J22" s="141">
        <f t="shared" si="2"/>
        <v>0</v>
      </c>
      <c r="K22" s="139">
        <f t="shared" si="3"/>
        <v>0</v>
      </c>
      <c r="L22" s="139">
        <f t="shared" si="4"/>
        <v>0</v>
      </c>
    </row>
    <row r="23" spans="1:12" s="142" customFormat="1" ht="12" hidden="1" customHeight="1">
      <c r="A23" s="136">
        <f>Lüzum!B22</f>
        <v>0</v>
      </c>
      <c r="B23" s="137">
        <f>'Fiyat Araştırması'!B24</f>
        <v>0</v>
      </c>
      <c r="C23" s="138">
        <f>Lüzum!H22</f>
        <v>0</v>
      </c>
      <c r="D23" s="139">
        <f>Lüzum!I22</f>
        <v>0</v>
      </c>
      <c r="E23" s="140">
        <f>'Fiyat Araştırması'!E24</f>
        <v>0</v>
      </c>
      <c r="F23" s="141">
        <f t="shared" si="0"/>
        <v>0</v>
      </c>
      <c r="G23" s="140">
        <f>'Fiyat Araştırması'!F24</f>
        <v>0</v>
      </c>
      <c r="H23" s="141">
        <f t="shared" si="1"/>
        <v>0</v>
      </c>
      <c r="I23" s="140">
        <f>'Fiyat Araştırması'!G24</f>
        <v>0</v>
      </c>
      <c r="J23" s="141">
        <f t="shared" si="2"/>
        <v>0</v>
      </c>
      <c r="K23" s="139">
        <f t="shared" si="3"/>
        <v>0</v>
      </c>
      <c r="L23" s="139">
        <f t="shared" si="4"/>
        <v>0</v>
      </c>
    </row>
    <row r="24" spans="1:12" s="142" customFormat="1" ht="12" hidden="1" customHeight="1">
      <c r="A24" s="136">
        <f>Lüzum!B23</f>
        <v>0</v>
      </c>
      <c r="B24" s="137">
        <f>'Fiyat Araştırması'!B25</f>
        <v>0</v>
      </c>
      <c r="C24" s="138">
        <f>Lüzum!H23</f>
        <v>0</v>
      </c>
      <c r="D24" s="139">
        <f>Lüzum!I23</f>
        <v>0</v>
      </c>
      <c r="E24" s="140">
        <f>'Fiyat Araştırması'!E25</f>
        <v>0</v>
      </c>
      <c r="F24" s="141">
        <f t="shared" si="0"/>
        <v>0</v>
      </c>
      <c r="G24" s="140">
        <f>'Fiyat Araştırması'!F25</f>
        <v>0</v>
      </c>
      <c r="H24" s="141">
        <f t="shared" si="1"/>
        <v>0</v>
      </c>
      <c r="I24" s="140">
        <f>'Fiyat Araştırması'!G25</f>
        <v>0</v>
      </c>
      <c r="J24" s="141">
        <f t="shared" si="2"/>
        <v>0</v>
      </c>
      <c r="K24" s="139">
        <f t="shared" si="3"/>
        <v>0</v>
      </c>
      <c r="L24" s="139">
        <f t="shared" si="4"/>
        <v>0</v>
      </c>
    </row>
    <row r="25" spans="1:12" s="142" customFormat="1" ht="12" hidden="1" customHeight="1">
      <c r="A25" s="136">
        <f>Lüzum!B24</f>
        <v>0</v>
      </c>
      <c r="B25" s="137">
        <f>'Fiyat Araştırması'!B26</f>
        <v>0</v>
      </c>
      <c r="C25" s="138">
        <f>Lüzum!H24</f>
        <v>0</v>
      </c>
      <c r="D25" s="139">
        <f>Lüzum!I24</f>
        <v>0</v>
      </c>
      <c r="E25" s="140">
        <f>'Fiyat Araştırması'!E26</f>
        <v>0</v>
      </c>
      <c r="F25" s="141">
        <f t="shared" si="0"/>
        <v>0</v>
      </c>
      <c r="G25" s="140">
        <f>'Fiyat Araştırması'!F26</f>
        <v>0</v>
      </c>
      <c r="H25" s="141">
        <f t="shared" si="1"/>
        <v>0</v>
      </c>
      <c r="I25" s="140">
        <f>'Fiyat Araştırması'!G26</f>
        <v>0</v>
      </c>
      <c r="J25" s="141">
        <f t="shared" si="2"/>
        <v>0</v>
      </c>
      <c r="K25" s="139">
        <f t="shared" si="3"/>
        <v>0</v>
      </c>
      <c r="L25" s="139">
        <f t="shared" si="4"/>
        <v>0</v>
      </c>
    </row>
    <row r="26" spans="1:12" s="142" customFormat="1" ht="12" hidden="1" customHeight="1">
      <c r="A26" s="136">
        <f>Lüzum!B25</f>
        <v>0</v>
      </c>
      <c r="B26" s="137">
        <f>'Fiyat Araştırması'!B27</f>
        <v>0</v>
      </c>
      <c r="C26" s="138">
        <f>Lüzum!H25</f>
        <v>0</v>
      </c>
      <c r="D26" s="139">
        <f>Lüzum!I25</f>
        <v>0</v>
      </c>
      <c r="E26" s="140">
        <f>'Fiyat Araştırması'!E27</f>
        <v>0</v>
      </c>
      <c r="F26" s="141">
        <f t="shared" si="0"/>
        <v>0</v>
      </c>
      <c r="G26" s="140">
        <f>'Fiyat Araştırması'!F27</f>
        <v>0</v>
      </c>
      <c r="H26" s="141">
        <f t="shared" si="1"/>
        <v>0</v>
      </c>
      <c r="I26" s="140">
        <f>'Fiyat Araştırması'!G27</f>
        <v>0</v>
      </c>
      <c r="J26" s="141">
        <f t="shared" si="2"/>
        <v>0</v>
      </c>
      <c r="K26" s="139">
        <f t="shared" si="3"/>
        <v>0</v>
      </c>
      <c r="L26" s="139">
        <f t="shared" si="4"/>
        <v>0</v>
      </c>
    </row>
    <row r="27" spans="1:12" s="142" customFormat="1" ht="12" hidden="1" customHeight="1">
      <c r="A27" s="136">
        <f>Lüzum!B26</f>
        <v>0</v>
      </c>
      <c r="B27" s="137">
        <f>'Fiyat Araştırması'!B28</f>
        <v>0</v>
      </c>
      <c r="C27" s="138">
        <f>Lüzum!H26</f>
        <v>0</v>
      </c>
      <c r="D27" s="139">
        <f>Lüzum!I26</f>
        <v>0</v>
      </c>
      <c r="E27" s="140">
        <f>'Fiyat Araştırması'!E28</f>
        <v>0</v>
      </c>
      <c r="F27" s="141">
        <f t="shared" si="0"/>
        <v>0</v>
      </c>
      <c r="G27" s="140">
        <f>'Fiyat Araştırması'!F28</f>
        <v>0</v>
      </c>
      <c r="H27" s="141">
        <f t="shared" si="1"/>
        <v>0</v>
      </c>
      <c r="I27" s="140">
        <f>'Fiyat Araştırması'!G28</f>
        <v>0</v>
      </c>
      <c r="J27" s="141">
        <f t="shared" si="2"/>
        <v>0</v>
      </c>
      <c r="K27" s="139">
        <f t="shared" si="3"/>
        <v>0</v>
      </c>
      <c r="L27" s="139">
        <f t="shared" si="4"/>
        <v>0</v>
      </c>
    </row>
    <row r="28" spans="1:12" s="142" customFormat="1" ht="12" hidden="1" customHeight="1">
      <c r="A28" s="136">
        <f>Lüzum!B27</f>
        <v>0</v>
      </c>
      <c r="B28" s="137">
        <f>'Fiyat Araştırması'!B29</f>
        <v>0</v>
      </c>
      <c r="C28" s="138">
        <f>Lüzum!H27</f>
        <v>0</v>
      </c>
      <c r="D28" s="139">
        <f>Lüzum!I27</f>
        <v>0</v>
      </c>
      <c r="E28" s="140">
        <f>'Fiyat Araştırması'!E29</f>
        <v>0</v>
      </c>
      <c r="F28" s="141">
        <f t="shared" si="0"/>
        <v>0</v>
      </c>
      <c r="G28" s="140">
        <f>'Fiyat Araştırması'!F29</f>
        <v>0</v>
      </c>
      <c r="H28" s="141">
        <f t="shared" si="1"/>
        <v>0</v>
      </c>
      <c r="I28" s="140">
        <f>'Fiyat Araştırması'!G29</f>
        <v>0</v>
      </c>
      <c r="J28" s="141">
        <f t="shared" si="2"/>
        <v>0</v>
      </c>
      <c r="K28" s="139">
        <f t="shared" si="3"/>
        <v>0</v>
      </c>
      <c r="L28" s="139">
        <f t="shared" si="4"/>
        <v>0</v>
      </c>
    </row>
    <row r="29" spans="1:12" s="142" customFormat="1" ht="12" hidden="1" customHeight="1">
      <c r="A29" s="136">
        <f>Lüzum!B28</f>
        <v>0</v>
      </c>
      <c r="B29" s="137">
        <f>'Fiyat Araştırması'!B30</f>
        <v>0</v>
      </c>
      <c r="C29" s="138">
        <f>Lüzum!H28</f>
        <v>0</v>
      </c>
      <c r="D29" s="139">
        <f>Lüzum!I28</f>
        <v>0</v>
      </c>
      <c r="E29" s="140">
        <f>'Fiyat Araştırması'!E30</f>
        <v>0</v>
      </c>
      <c r="F29" s="141">
        <f t="shared" si="0"/>
        <v>0</v>
      </c>
      <c r="G29" s="140">
        <f>'Fiyat Araştırması'!F30</f>
        <v>0</v>
      </c>
      <c r="H29" s="141">
        <f t="shared" si="1"/>
        <v>0</v>
      </c>
      <c r="I29" s="140">
        <f>'Fiyat Araştırması'!G30</f>
        <v>0</v>
      </c>
      <c r="J29" s="141">
        <f t="shared" si="2"/>
        <v>0</v>
      </c>
      <c r="K29" s="139">
        <f t="shared" si="3"/>
        <v>0</v>
      </c>
      <c r="L29" s="139">
        <f t="shared" si="4"/>
        <v>0</v>
      </c>
    </row>
    <row r="30" spans="1:12" s="142" customFormat="1" ht="12" hidden="1" customHeight="1">
      <c r="A30" s="136">
        <f>Lüzum!B29</f>
        <v>0</v>
      </c>
      <c r="B30" s="137">
        <f>'Fiyat Araştırması'!B31</f>
        <v>0</v>
      </c>
      <c r="C30" s="138">
        <f>Lüzum!H29</f>
        <v>0</v>
      </c>
      <c r="D30" s="139">
        <f>Lüzum!I29</f>
        <v>0</v>
      </c>
      <c r="E30" s="140">
        <f>'Fiyat Araştırması'!E31</f>
        <v>0</v>
      </c>
      <c r="F30" s="141">
        <f t="shared" si="0"/>
        <v>0</v>
      </c>
      <c r="G30" s="140">
        <f>'Fiyat Araştırması'!F31</f>
        <v>0</v>
      </c>
      <c r="H30" s="141">
        <f t="shared" si="1"/>
        <v>0</v>
      </c>
      <c r="I30" s="140">
        <f>'Fiyat Araştırması'!G31</f>
        <v>0</v>
      </c>
      <c r="J30" s="141">
        <f t="shared" si="2"/>
        <v>0</v>
      </c>
      <c r="K30" s="139">
        <f t="shared" si="3"/>
        <v>0</v>
      </c>
      <c r="L30" s="139">
        <f t="shared" si="4"/>
        <v>0</v>
      </c>
    </row>
    <row r="31" spans="1:12" s="142" customFormat="1" ht="12" hidden="1" customHeight="1">
      <c r="A31" s="136">
        <f>Lüzum!B30</f>
        <v>0</v>
      </c>
      <c r="B31" s="137">
        <f>'Fiyat Araştırması'!B32</f>
        <v>0</v>
      </c>
      <c r="C31" s="138">
        <f>Lüzum!H30</f>
        <v>0</v>
      </c>
      <c r="D31" s="139">
        <f>Lüzum!I30</f>
        <v>0</v>
      </c>
      <c r="E31" s="140">
        <f>'Fiyat Araştırması'!E32</f>
        <v>0</v>
      </c>
      <c r="F31" s="141">
        <f t="shared" si="0"/>
        <v>0</v>
      </c>
      <c r="G31" s="140">
        <f>'Fiyat Araştırması'!F32</f>
        <v>0</v>
      </c>
      <c r="H31" s="141">
        <f t="shared" si="1"/>
        <v>0</v>
      </c>
      <c r="I31" s="140">
        <f>'Fiyat Araştırması'!G32</f>
        <v>0</v>
      </c>
      <c r="J31" s="141">
        <f t="shared" si="2"/>
        <v>0</v>
      </c>
      <c r="K31" s="139">
        <f t="shared" si="3"/>
        <v>0</v>
      </c>
      <c r="L31" s="139">
        <f t="shared" si="4"/>
        <v>0</v>
      </c>
    </row>
    <row r="32" spans="1:12" s="142" customFormat="1" ht="12" hidden="1" customHeight="1">
      <c r="A32" s="136">
        <f>Lüzum!B31</f>
        <v>0</v>
      </c>
      <c r="B32" s="137">
        <f>'Fiyat Araştırması'!B33</f>
        <v>0</v>
      </c>
      <c r="C32" s="138">
        <f>Lüzum!H31</f>
        <v>0</v>
      </c>
      <c r="D32" s="139">
        <f>Lüzum!I31</f>
        <v>0</v>
      </c>
      <c r="E32" s="140">
        <f>'Fiyat Araştırması'!E33</f>
        <v>0</v>
      </c>
      <c r="F32" s="141">
        <f t="shared" si="0"/>
        <v>0</v>
      </c>
      <c r="G32" s="140">
        <f>'Fiyat Araştırması'!F33</f>
        <v>0</v>
      </c>
      <c r="H32" s="141">
        <f t="shared" si="1"/>
        <v>0</v>
      </c>
      <c r="I32" s="140">
        <f>'Fiyat Araştırması'!G33</f>
        <v>0</v>
      </c>
      <c r="J32" s="141">
        <f t="shared" si="2"/>
        <v>0</v>
      </c>
      <c r="K32" s="139">
        <f t="shared" si="3"/>
        <v>0</v>
      </c>
      <c r="L32" s="139">
        <f t="shared" si="4"/>
        <v>0</v>
      </c>
    </row>
    <row r="33" spans="1:12" s="142" customFormat="1" ht="12" hidden="1" customHeight="1">
      <c r="A33" s="136">
        <f>Lüzum!B32</f>
        <v>0</v>
      </c>
      <c r="B33" s="137">
        <f>'Fiyat Araştırması'!B34</f>
        <v>0</v>
      </c>
      <c r="C33" s="138">
        <f>Lüzum!H32</f>
        <v>0</v>
      </c>
      <c r="D33" s="139">
        <f>Lüzum!I32</f>
        <v>0</v>
      </c>
      <c r="E33" s="140">
        <f>'Fiyat Araştırması'!E34</f>
        <v>0</v>
      </c>
      <c r="F33" s="141">
        <f t="shared" si="0"/>
        <v>0</v>
      </c>
      <c r="G33" s="140">
        <f>'Fiyat Araştırması'!F34</f>
        <v>0</v>
      </c>
      <c r="H33" s="141">
        <f t="shared" si="1"/>
        <v>0</v>
      </c>
      <c r="I33" s="140">
        <f>'Fiyat Araştırması'!G34</f>
        <v>0</v>
      </c>
      <c r="J33" s="141">
        <f t="shared" si="2"/>
        <v>0</v>
      </c>
      <c r="K33" s="139">
        <f t="shared" si="3"/>
        <v>0</v>
      </c>
      <c r="L33" s="139">
        <f t="shared" si="4"/>
        <v>0</v>
      </c>
    </row>
    <row r="34" spans="1:12" s="142" customFormat="1" ht="12" hidden="1" customHeight="1">
      <c r="A34" s="136">
        <f>Lüzum!B33</f>
        <v>0</v>
      </c>
      <c r="B34" s="137">
        <f>'Fiyat Araştırması'!B35</f>
        <v>0</v>
      </c>
      <c r="C34" s="138">
        <f>Lüzum!H33</f>
        <v>0</v>
      </c>
      <c r="D34" s="139">
        <f>Lüzum!I33</f>
        <v>0</v>
      </c>
      <c r="E34" s="140">
        <f>'Fiyat Araştırması'!E35</f>
        <v>0</v>
      </c>
      <c r="F34" s="141">
        <f t="shared" si="0"/>
        <v>0</v>
      </c>
      <c r="G34" s="140">
        <f>'Fiyat Araştırması'!F35</f>
        <v>0</v>
      </c>
      <c r="H34" s="141">
        <f t="shared" si="1"/>
        <v>0</v>
      </c>
      <c r="I34" s="140">
        <f>'Fiyat Araştırması'!G35</f>
        <v>0</v>
      </c>
      <c r="J34" s="141">
        <f t="shared" si="2"/>
        <v>0</v>
      </c>
      <c r="K34" s="139">
        <f t="shared" si="3"/>
        <v>0</v>
      </c>
      <c r="L34" s="139">
        <f t="shared" si="4"/>
        <v>0</v>
      </c>
    </row>
    <row r="35" spans="1:12" s="142" customFormat="1" ht="12" hidden="1" customHeight="1">
      <c r="A35" s="136">
        <f>Lüzum!B34</f>
        <v>0</v>
      </c>
      <c r="B35" s="137">
        <f>'Fiyat Araştırması'!B36</f>
        <v>0</v>
      </c>
      <c r="C35" s="138">
        <f>Lüzum!H34</f>
        <v>0</v>
      </c>
      <c r="D35" s="139">
        <f>Lüzum!I34</f>
        <v>0</v>
      </c>
      <c r="E35" s="140">
        <f>'Fiyat Araştırması'!E36</f>
        <v>0</v>
      </c>
      <c r="F35" s="141">
        <f t="shared" si="0"/>
        <v>0</v>
      </c>
      <c r="G35" s="140">
        <f>'Fiyat Araştırması'!F36</f>
        <v>0</v>
      </c>
      <c r="H35" s="141">
        <f t="shared" si="1"/>
        <v>0</v>
      </c>
      <c r="I35" s="140">
        <f>'Fiyat Araştırması'!G36</f>
        <v>0</v>
      </c>
      <c r="J35" s="141">
        <f t="shared" si="2"/>
        <v>0</v>
      </c>
      <c r="K35" s="139">
        <f t="shared" si="3"/>
        <v>0</v>
      </c>
      <c r="L35" s="139">
        <f t="shared" si="4"/>
        <v>0</v>
      </c>
    </row>
    <row r="36" spans="1:12" s="142" customFormat="1" ht="12" hidden="1" customHeight="1">
      <c r="A36" s="136">
        <f>Lüzum!B35</f>
        <v>0</v>
      </c>
      <c r="B36" s="137">
        <f>'Fiyat Araştırması'!B37</f>
        <v>0</v>
      </c>
      <c r="C36" s="138">
        <f>Lüzum!H35</f>
        <v>0</v>
      </c>
      <c r="D36" s="139">
        <f>Lüzum!I35</f>
        <v>0</v>
      </c>
      <c r="E36" s="140">
        <f>'Fiyat Araştırması'!E37</f>
        <v>0</v>
      </c>
      <c r="F36" s="141">
        <f t="shared" si="0"/>
        <v>0</v>
      </c>
      <c r="G36" s="140">
        <f>'Fiyat Araştırması'!F37</f>
        <v>0</v>
      </c>
      <c r="H36" s="141">
        <f t="shared" si="1"/>
        <v>0</v>
      </c>
      <c r="I36" s="140">
        <f>'Fiyat Araştırması'!G37</f>
        <v>0</v>
      </c>
      <c r="J36" s="141">
        <f t="shared" si="2"/>
        <v>0</v>
      </c>
      <c r="K36" s="139">
        <f t="shared" si="3"/>
        <v>0</v>
      </c>
      <c r="L36" s="139">
        <f t="shared" si="4"/>
        <v>0</v>
      </c>
    </row>
    <row r="37" spans="1:12" s="142" customFormat="1" ht="12" hidden="1" customHeight="1">
      <c r="A37" s="136">
        <f>Lüzum!B36</f>
        <v>0</v>
      </c>
      <c r="B37" s="137">
        <f>'Fiyat Araştırması'!B38</f>
        <v>0</v>
      </c>
      <c r="C37" s="138">
        <f>Lüzum!H36</f>
        <v>0</v>
      </c>
      <c r="D37" s="139">
        <f>Lüzum!I36</f>
        <v>0</v>
      </c>
      <c r="E37" s="140">
        <f>'Fiyat Araştırması'!E38</f>
        <v>0</v>
      </c>
      <c r="F37" s="141">
        <f t="shared" si="0"/>
        <v>0</v>
      </c>
      <c r="G37" s="140">
        <f>'Fiyat Araştırması'!F38</f>
        <v>0</v>
      </c>
      <c r="H37" s="141">
        <f t="shared" si="1"/>
        <v>0</v>
      </c>
      <c r="I37" s="140">
        <f>'Fiyat Araştırması'!G38</f>
        <v>0</v>
      </c>
      <c r="J37" s="141">
        <f t="shared" si="2"/>
        <v>0</v>
      </c>
      <c r="K37" s="139">
        <f t="shared" si="3"/>
        <v>0</v>
      </c>
      <c r="L37" s="139">
        <f t="shared" si="4"/>
        <v>0</v>
      </c>
    </row>
    <row r="38" spans="1:12" s="142" customFormat="1" ht="12" hidden="1" customHeight="1">
      <c r="A38" s="136">
        <f>Lüzum!B37</f>
        <v>0</v>
      </c>
      <c r="B38" s="137">
        <f>'Fiyat Araştırması'!B39</f>
        <v>0</v>
      </c>
      <c r="C38" s="138">
        <f>Lüzum!H37</f>
        <v>0</v>
      </c>
      <c r="D38" s="139">
        <f>Lüzum!I37</f>
        <v>0</v>
      </c>
      <c r="E38" s="140">
        <f>'Fiyat Araştırması'!E39</f>
        <v>0</v>
      </c>
      <c r="F38" s="141">
        <f t="shared" si="0"/>
        <v>0</v>
      </c>
      <c r="G38" s="140">
        <f>'Fiyat Araştırması'!F39</f>
        <v>0</v>
      </c>
      <c r="H38" s="141">
        <f t="shared" si="1"/>
        <v>0</v>
      </c>
      <c r="I38" s="140">
        <f>'Fiyat Araştırması'!G39</f>
        <v>0</v>
      </c>
      <c r="J38" s="141">
        <f t="shared" si="2"/>
        <v>0</v>
      </c>
      <c r="K38" s="139">
        <f t="shared" si="3"/>
        <v>0</v>
      </c>
      <c r="L38" s="139">
        <f t="shared" si="4"/>
        <v>0</v>
      </c>
    </row>
    <row r="39" spans="1:12" s="142" customFormat="1" ht="12" hidden="1" customHeight="1">
      <c r="A39" s="136">
        <f>Lüzum!B38</f>
        <v>0</v>
      </c>
      <c r="B39" s="137">
        <f>'Fiyat Araştırması'!B40</f>
        <v>0</v>
      </c>
      <c r="C39" s="138">
        <f>Lüzum!H38</f>
        <v>0</v>
      </c>
      <c r="D39" s="139">
        <f>Lüzum!I38</f>
        <v>0</v>
      </c>
      <c r="E39" s="140">
        <f>'Fiyat Araştırması'!E40</f>
        <v>0</v>
      </c>
      <c r="F39" s="141">
        <f t="shared" si="0"/>
        <v>0</v>
      </c>
      <c r="G39" s="140">
        <f>'Fiyat Araştırması'!F40</f>
        <v>0</v>
      </c>
      <c r="H39" s="141">
        <f t="shared" si="1"/>
        <v>0</v>
      </c>
      <c r="I39" s="140">
        <f>'Fiyat Araştırması'!G40</f>
        <v>0</v>
      </c>
      <c r="J39" s="141">
        <f t="shared" si="2"/>
        <v>0</v>
      </c>
      <c r="K39" s="139">
        <f t="shared" si="3"/>
        <v>0</v>
      </c>
      <c r="L39" s="139">
        <f t="shared" si="4"/>
        <v>0</v>
      </c>
    </row>
    <row r="40" spans="1:12" s="142" customFormat="1" ht="12" hidden="1" customHeight="1">
      <c r="A40" s="136">
        <f>Lüzum!B39</f>
        <v>0</v>
      </c>
      <c r="B40" s="137">
        <f>'Fiyat Araştırması'!B41</f>
        <v>0</v>
      </c>
      <c r="C40" s="138">
        <f>Lüzum!H39</f>
        <v>0</v>
      </c>
      <c r="D40" s="139">
        <f>Lüzum!I39</f>
        <v>0</v>
      </c>
      <c r="E40" s="140">
        <f>'Fiyat Araştırması'!E41</f>
        <v>0</v>
      </c>
      <c r="F40" s="141">
        <f t="shared" si="0"/>
        <v>0</v>
      </c>
      <c r="G40" s="140">
        <f>'Fiyat Araştırması'!F41</f>
        <v>0</v>
      </c>
      <c r="H40" s="141">
        <f t="shared" si="1"/>
        <v>0</v>
      </c>
      <c r="I40" s="140">
        <f>'Fiyat Araştırması'!G41</f>
        <v>0</v>
      </c>
      <c r="J40" s="141">
        <f t="shared" si="2"/>
        <v>0</v>
      </c>
      <c r="K40" s="139">
        <f t="shared" si="3"/>
        <v>0</v>
      </c>
      <c r="L40" s="139">
        <f t="shared" si="4"/>
        <v>0</v>
      </c>
    </row>
    <row r="41" spans="1:12" s="142" customFormat="1" ht="12" hidden="1" customHeight="1">
      <c r="A41" s="136">
        <f>Lüzum!B40</f>
        <v>0</v>
      </c>
      <c r="B41" s="137">
        <f>'Fiyat Araştırması'!B42</f>
        <v>0</v>
      </c>
      <c r="C41" s="138">
        <f>Lüzum!H40</f>
        <v>0</v>
      </c>
      <c r="D41" s="139">
        <f>Lüzum!I40</f>
        <v>0</v>
      </c>
      <c r="E41" s="140">
        <f>'Fiyat Araştırması'!E42</f>
        <v>0</v>
      </c>
      <c r="F41" s="141">
        <f t="shared" si="0"/>
        <v>0</v>
      </c>
      <c r="G41" s="140">
        <f>'Fiyat Araştırması'!F42</f>
        <v>0</v>
      </c>
      <c r="H41" s="141">
        <f t="shared" si="1"/>
        <v>0</v>
      </c>
      <c r="I41" s="140">
        <f>'Fiyat Araştırması'!G42</f>
        <v>0</v>
      </c>
      <c r="J41" s="141">
        <f t="shared" si="2"/>
        <v>0</v>
      </c>
      <c r="K41" s="139">
        <f t="shared" si="3"/>
        <v>0</v>
      </c>
      <c r="L41" s="139">
        <f t="shared" si="4"/>
        <v>0</v>
      </c>
    </row>
    <row r="42" spans="1:12" s="142" customFormat="1" ht="12" hidden="1" customHeight="1">
      <c r="A42" s="136">
        <f>Lüzum!B41</f>
        <v>0</v>
      </c>
      <c r="B42" s="137">
        <f>'Fiyat Araştırması'!B43</f>
        <v>0</v>
      </c>
      <c r="C42" s="138">
        <f>Lüzum!H41</f>
        <v>0</v>
      </c>
      <c r="D42" s="139">
        <f>Lüzum!I41</f>
        <v>0</v>
      </c>
      <c r="E42" s="140">
        <f>'Fiyat Araştırması'!E43</f>
        <v>0</v>
      </c>
      <c r="F42" s="141">
        <f t="shared" si="0"/>
        <v>0</v>
      </c>
      <c r="G42" s="140">
        <f>'Fiyat Araştırması'!F43</f>
        <v>0</v>
      </c>
      <c r="H42" s="141">
        <f t="shared" si="1"/>
        <v>0</v>
      </c>
      <c r="I42" s="140">
        <f>'Fiyat Araştırması'!G43</f>
        <v>0</v>
      </c>
      <c r="J42" s="141">
        <f t="shared" si="2"/>
        <v>0</v>
      </c>
      <c r="K42" s="139">
        <f t="shared" si="3"/>
        <v>0</v>
      </c>
      <c r="L42" s="139">
        <f t="shared" si="4"/>
        <v>0</v>
      </c>
    </row>
    <row r="43" spans="1:12" s="12" customFormat="1" ht="24.75" customHeight="1">
      <c r="A43" s="242" t="s">
        <v>11</v>
      </c>
      <c r="B43" s="243"/>
      <c r="C43" s="243"/>
      <c r="D43" s="243"/>
      <c r="E43" s="233">
        <f>SUM(F10:F42)</f>
        <v>740</v>
      </c>
      <c r="F43" s="234"/>
      <c r="G43" s="233">
        <f>SUM(H10:H42)</f>
        <v>790</v>
      </c>
      <c r="H43" s="234"/>
      <c r="I43" s="233">
        <f>SUM(J10:J42)</f>
        <v>830</v>
      </c>
      <c r="J43" s="234"/>
      <c r="K43" s="58">
        <f>SUM(K10:K42)</f>
        <v>140.33333333333331</v>
      </c>
      <c r="L43" s="198">
        <f>(E43+G43+I43)/3</f>
        <v>786.66666666666663</v>
      </c>
    </row>
    <row r="48" spans="1:12" ht="10.5" customHeight="1">
      <c r="B48" s="7"/>
      <c r="C48" s="7"/>
      <c r="D48" s="7"/>
      <c r="E48" s="7"/>
      <c r="G48" s="7"/>
      <c r="I48" s="7"/>
      <c r="K48" s="7"/>
    </row>
    <row r="49" spans="1:12" ht="10.5" customHeight="1">
      <c r="A49" s="208"/>
      <c r="B49" s="214" t="s">
        <v>63</v>
      </c>
      <c r="C49" s="215"/>
      <c r="D49" s="215"/>
      <c r="E49" s="215"/>
      <c r="F49" s="211"/>
      <c r="G49" s="214" t="s">
        <v>62</v>
      </c>
      <c r="H49" s="211"/>
      <c r="I49" s="215"/>
      <c r="J49" s="216" t="s">
        <v>63</v>
      </c>
      <c r="K49" s="215"/>
      <c r="L49" s="210"/>
    </row>
    <row r="50" spans="1:12" ht="18" customHeight="1">
      <c r="A50" s="208"/>
      <c r="B50" s="209" t="s">
        <v>56</v>
      </c>
      <c r="C50" s="210"/>
      <c r="D50" s="210"/>
      <c r="E50" s="210"/>
      <c r="F50" s="211"/>
      <c r="G50" s="209" t="s">
        <v>100</v>
      </c>
      <c r="H50" s="211"/>
      <c r="I50" s="210"/>
      <c r="J50" s="212" t="s">
        <v>91</v>
      </c>
      <c r="K50" s="210"/>
      <c r="L50" s="210"/>
    </row>
    <row r="51" spans="1:12" ht="18" customHeight="1">
      <c r="A51" s="208"/>
      <c r="B51" s="209" t="s">
        <v>78</v>
      </c>
      <c r="C51" s="210"/>
      <c r="D51" s="210"/>
      <c r="E51" s="210"/>
      <c r="F51" s="241" t="s">
        <v>71</v>
      </c>
      <c r="G51" s="241"/>
      <c r="H51" s="241"/>
      <c r="I51" s="241" t="s">
        <v>71</v>
      </c>
      <c r="J51" s="241"/>
      <c r="K51" s="241"/>
      <c r="L51" s="210"/>
    </row>
    <row r="52" spans="1:12" ht="18" customHeight="1">
      <c r="A52" s="208"/>
      <c r="B52" s="213" t="s">
        <v>61</v>
      </c>
      <c r="C52" s="210"/>
      <c r="D52" s="210"/>
      <c r="E52" s="210"/>
      <c r="F52" s="241" t="s">
        <v>58</v>
      </c>
      <c r="G52" s="241"/>
      <c r="H52" s="241"/>
      <c r="I52" s="241" t="s">
        <v>58</v>
      </c>
      <c r="J52" s="241"/>
      <c r="K52" s="241"/>
      <c r="L52" s="210"/>
    </row>
    <row r="53" spans="1:12" ht="18" customHeight="1">
      <c r="C53" s="12"/>
      <c r="D53" s="12"/>
      <c r="E53" s="12"/>
      <c r="F53" s="186"/>
      <c r="G53" s="12"/>
      <c r="H53" s="186"/>
      <c r="I53" s="12"/>
      <c r="J53" s="186"/>
      <c r="K53" s="12"/>
      <c r="L53" s="12"/>
    </row>
  </sheetData>
  <sheetProtection selectLockedCells="1" selectUnlockedCells="1"/>
  <mergeCells count="23">
    <mergeCell ref="F52:H52"/>
    <mergeCell ref="I51:K51"/>
    <mergeCell ref="I52:K52"/>
    <mergeCell ref="E8:F8"/>
    <mergeCell ref="G8:H8"/>
    <mergeCell ref="I8:J8"/>
    <mergeCell ref="K8:K9"/>
    <mergeCell ref="A1:L1"/>
    <mergeCell ref="F51:H51"/>
    <mergeCell ref="A43:D43"/>
    <mergeCell ref="A2:L2"/>
    <mergeCell ref="A6:L6"/>
    <mergeCell ref="A8:A9"/>
    <mergeCell ref="K7:L7"/>
    <mergeCell ref="L8:L9"/>
    <mergeCell ref="E9:F9"/>
    <mergeCell ref="G9:H9"/>
    <mergeCell ref="I9:J9"/>
    <mergeCell ref="B8:B9"/>
    <mergeCell ref="C8:D9"/>
    <mergeCell ref="E43:F43"/>
    <mergeCell ref="G43:H43"/>
    <mergeCell ref="I43:J43"/>
  </mergeCells>
  <phoneticPr fontId="0" type="noConversion"/>
  <printOptions horizontalCentered="1"/>
  <pageMargins left="0.2361111111111111" right="0.27569444444444446" top="0.4152777777777778" bottom="0.15763888888888888" header="0.51180555555555551" footer="0.51180555555555551"/>
  <pageSetup paperSize="9" firstPageNumber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28"/>
  <sheetViews>
    <sheetView topLeftCell="A4" zoomScale="91" zoomScaleNormal="91" workbookViewId="0">
      <selection activeCell="I16" sqref="I16"/>
    </sheetView>
  </sheetViews>
  <sheetFormatPr defaultColWidth="9.16796875" defaultRowHeight="13.5"/>
  <cols>
    <col min="1" max="1" width="29.66796875" style="115" customWidth="1"/>
    <col min="2" max="3" width="9.84375" style="115" customWidth="1"/>
    <col min="4" max="4" width="45.984375" style="115" customWidth="1"/>
    <col min="5" max="16384" width="9.16796875" style="11"/>
  </cols>
  <sheetData>
    <row r="1" spans="1:4" ht="22.15" customHeight="1">
      <c r="A1" s="268" t="s">
        <v>46</v>
      </c>
      <c r="B1" s="269"/>
      <c r="C1" s="269"/>
      <c r="D1" s="270"/>
    </row>
    <row r="2" spans="1:4" ht="22.15" customHeight="1">
      <c r="A2" s="256" t="s">
        <v>45</v>
      </c>
      <c r="B2" s="257"/>
      <c r="C2" s="257"/>
      <c r="D2" s="258"/>
    </row>
    <row r="3" spans="1:4" ht="22.15" customHeight="1">
      <c r="A3" s="259"/>
      <c r="B3" s="260"/>
      <c r="C3" s="260"/>
      <c r="D3" s="261"/>
    </row>
    <row r="4" spans="1:4" ht="22.15" customHeight="1">
      <c r="A4" s="103" t="s">
        <v>28</v>
      </c>
      <c r="B4" s="262" t="s">
        <v>49</v>
      </c>
      <c r="C4" s="263"/>
      <c r="D4" s="264"/>
    </row>
    <row r="5" spans="1:4" ht="22.15" customHeight="1">
      <c r="A5" s="104" t="s">
        <v>44</v>
      </c>
      <c r="B5" s="265" t="s">
        <v>81</v>
      </c>
      <c r="C5" s="266"/>
      <c r="D5" s="267"/>
    </row>
    <row r="6" spans="1:4" ht="22.15" customHeight="1">
      <c r="A6" s="252" t="s">
        <v>43</v>
      </c>
      <c r="B6" s="252"/>
      <c r="C6" s="252"/>
      <c r="D6" s="252"/>
    </row>
    <row r="7" spans="1:4" ht="33.6" customHeight="1">
      <c r="A7" s="105" t="s">
        <v>12</v>
      </c>
      <c r="B7" s="253" t="s">
        <v>95</v>
      </c>
      <c r="C7" s="254"/>
      <c r="D7" s="255"/>
    </row>
    <row r="8" spans="1:4" ht="35.450000000000003" customHeight="1">
      <c r="A8" s="105" t="s">
        <v>13</v>
      </c>
      <c r="B8" s="250" t="s">
        <v>96</v>
      </c>
      <c r="C8" s="251"/>
      <c r="D8" s="251"/>
    </row>
    <row r="9" spans="1:4" ht="22.15" customHeight="1">
      <c r="A9" s="105" t="s">
        <v>14</v>
      </c>
      <c r="B9" s="248">
        <f>'Yaklaşık Maliyet'!L43</f>
        <v>786.66666666666663</v>
      </c>
      <c r="C9" s="249"/>
      <c r="D9" s="106" t="s">
        <v>15</v>
      </c>
    </row>
    <row r="10" spans="1:4" ht="22.15" customHeight="1">
      <c r="A10" s="105" t="s">
        <v>16</v>
      </c>
      <c r="B10" s="280" t="s">
        <v>97</v>
      </c>
      <c r="C10" s="281"/>
      <c r="D10" s="282"/>
    </row>
    <row r="11" spans="1:4" ht="22.15" customHeight="1">
      <c r="A11" s="105" t="s">
        <v>17</v>
      </c>
      <c r="B11" s="251"/>
      <c r="C11" s="251"/>
      <c r="D11" s="251"/>
    </row>
    <row r="12" spans="1:4" ht="30.6" customHeight="1">
      <c r="A12" s="105" t="s">
        <v>18</v>
      </c>
      <c r="B12" s="279" t="s">
        <v>98</v>
      </c>
      <c r="C12" s="279"/>
      <c r="D12" s="251"/>
    </row>
    <row r="13" spans="1:4" ht="22.15" customHeight="1">
      <c r="A13" s="105" t="s">
        <v>19</v>
      </c>
      <c r="B13" s="251" t="s">
        <v>20</v>
      </c>
      <c r="C13" s="251"/>
      <c r="D13" s="251"/>
    </row>
    <row r="14" spans="1:4" ht="22.15" customHeight="1">
      <c r="A14" s="105" t="s">
        <v>42</v>
      </c>
      <c r="B14" s="251" t="s">
        <v>80</v>
      </c>
      <c r="C14" s="251"/>
      <c r="D14" s="251"/>
    </row>
    <row r="15" spans="1:4" ht="22.15" customHeight="1">
      <c r="A15" s="283" t="s">
        <v>25</v>
      </c>
      <c r="B15" s="284"/>
      <c r="C15" s="284"/>
      <c r="D15" s="285"/>
    </row>
    <row r="16" spans="1:4" ht="22.15" customHeight="1">
      <c r="A16" s="286"/>
      <c r="B16" s="287"/>
      <c r="C16" s="287"/>
      <c r="D16" s="288"/>
    </row>
    <row r="17" spans="1:4" ht="22.15" customHeight="1">
      <c r="A17" s="289"/>
      <c r="B17" s="290"/>
      <c r="C17" s="290"/>
      <c r="D17" s="291"/>
    </row>
    <row r="18" spans="1:4" ht="22.15" customHeight="1">
      <c r="A18" s="289"/>
      <c r="B18" s="290"/>
      <c r="C18" s="290"/>
      <c r="D18" s="291"/>
    </row>
    <row r="19" spans="1:4" ht="46.9" customHeight="1">
      <c r="A19" s="292"/>
      <c r="B19" s="293"/>
      <c r="C19" s="293"/>
      <c r="D19" s="294"/>
    </row>
    <row r="20" spans="1:4" ht="22.15" customHeight="1">
      <c r="A20" s="283" t="s">
        <v>21</v>
      </c>
      <c r="B20" s="284"/>
      <c r="C20" s="284"/>
      <c r="D20" s="285"/>
    </row>
    <row r="21" spans="1:4" ht="56.25" customHeight="1">
      <c r="A21" s="271" t="s">
        <v>41</v>
      </c>
      <c r="B21" s="272"/>
      <c r="C21" s="107"/>
      <c r="D21" s="108" t="s">
        <v>22</v>
      </c>
    </row>
    <row r="22" spans="1:4" ht="22.15" customHeight="1">
      <c r="A22" s="273"/>
      <c r="B22" s="274"/>
      <c r="C22" s="110"/>
      <c r="D22" s="111"/>
    </row>
    <row r="23" spans="1:4" ht="33.6" customHeight="1">
      <c r="A23" s="109"/>
      <c r="B23" s="110"/>
      <c r="C23" s="110"/>
      <c r="D23" s="111"/>
    </row>
    <row r="24" spans="1:4" ht="19.899999999999999" customHeight="1">
      <c r="A24" s="275" t="s">
        <v>24</v>
      </c>
      <c r="B24" s="276"/>
      <c r="C24" s="116"/>
      <c r="D24" s="117" t="s">
        <v>23</v>
      </c>
    </row>
    <row r="25" spans="1:4" ht="19.899999999999999" customHeight="1">
      <c r="A25" s="277" t="s">
        <v>99</v>
      </c>
      <c r="B25" s="278"/>
      <c r="C25" s="118"/>
      <c r="D25" s="119" t="s">
        <v>59</v>
      </c>
    </row>
    <row r="26" spans="1:4" ht="19.899999999999999" customHeight="1">
      <c r="A26" s="275" t="s">
        <v>57</v>
      </c>
      <c r="B26" s="276"/>
      <c r="C26" s="116"/>
      <c r="D26" s="117" t="s">
        <v>68</v>
      </c>
    </row>
    <row r="27" spans="1:4" ht="19.899999999999999" customHeight="1">
      <c r="A27" s="295"/>
      <c r="B27" s="274"/>
      <c r="C27" s="110"/>
      <c r="D27" s="112"/>
    </row>
    <row r="28" spans="1:4" ht="39.75" customHeight="1">
      <c r="A28" s="296"/>
      <c r="B28" s="297"/>
      <c r="C28" s="113"/>
      <c r="D28" s="114"/>
    </row>
  </sheetData>
  <mergeCells count="24">
    <mergeCell ref="A27:B27"/>
    <mergeCell ref="A26:B26"/>
    <mergeCell ref="A28:B28"/>
    <mergeCell ref="A1:D1"/>
    <mergeCell ref="A21:B21"/>
    <mergeCell ref="A22:B22"/>
    <mergeCell ref="A24:B24"/>
    <mergeCell ref="A25:B25"/>
    <mergeCell ref="B12:D12"/>
    <mergeCell ref="B13:D13"/>
    <mergeCell ref="B14:D14"/>
    <mergeCell ref="B10:D10"/>
    <mergeCell ref="B11:D11"/>
    <mergeCell ref="A15:D15"/>
    <mergeCell ref="A20:D20"/>
    <mergeCell ref="A16:D19"/>
    <mergeCell ref="B9:C9"/>
    <mergeCell ref="B8:D8"/>
    <mergeCell ref="A6:D6"/>
    <mergeCell ref="B7:D7"/>
    <mergeCell ref="A2:D2"/>
    <mergeCell ref="A3:D3"/>
    <mergeCell ref="B4:D4"/>
    <mergeCell ref="B5:D5"/>
  </mergeCells>
  <printOptions horizontalCentered="1"/>
  <pageMargins left="0.51181102362204722" right="0.55118110236220474" top="0.78740157480314965" bottom="0.51181102362204722" header="0.51181102362204722" footer="0.51181102362204722"/>
  <pageSetup paperSize="9" orientation="portrait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50"/>
  </sheetPr>
  <dimension ref="B2:U49"/>
  <sheetViews>
    <sheetView zoomScale="93" zoomScaleNormal="93" workbookViewId="0">
      <selection activeCell="M57" sqref="M57"/>
    </sheetView>
  </sheetViews>
  <sheetFormatPr defaultColWidth="9.16796875" defaultRowHeight="15" customHeight="1"/>
  <cols>
    <col min="1" max="1" width="1.6171875" style="3" customWidth="1"/>
    <col min="2" max="2" width="6.3359375" style="3" customWidth="1"/>
    <col min="3" max="3" width="19.41796875" style="3" customWidth="1"/>
    <col min="4" max="4" width="7.4140625" style="152" customWidth="1"/>
    <col min="5" max="5" width="7.4140625" style="3" customWidth="1"/>
    <col min="6" max="6" width="10.24609375" style="122" customWidth="1"/>
    <col min="7" max="7" width="11.73046875" style="122" customWidth="1"/>
    <col min="8" max="8" width="2.96484375" style="3" customWidth="1"/>
    <col min="9" max="9" width="6.203125" style="3" customWidth="1"/>
    <col min="10" max="10" width="20.2265625" style="3" customWidth="1"/>
    <col min="11" max="11" width="7.14453125" style="152" customWidth="1"/>
    <col min="12" max="12" width="7.14453125" style="3" customWidth="1"/>
    <col min="13" max="13" width="9.84375" style="122" customWidth="1"/>
    <col min="14" max="14" width="12" style="122" customWidth="1"/>
    <col min="15" max="15" width="4.58203125" style="3" customWidth="1"/>
    <col min="16" max="16" width="6.875" style="3" customWidth="1"/>
    <col min="17" max="17" width="19.55078125" style="3" customWidth="1"/>
    <col min="18" max="18" width="7.55078125" style="152" customWidth="1"/>
    <col min="19" max="19" width="7.55078125" style="3" customWidth="1"/>
    <col min="20" max="20" width="9.84375" style="122" customWidth="1"/>
    <col min="21" max="21" width="11.4609375" style="122" customWidth="1"/>
    <col min="22" max="16384" width="9.16796875" style="3"/>
  </cols>
  <sheetData>
    <row r="2" spans="2:21" ht="15" customHeight="1">
      <c r="B2" s="305" t="s">
        <v>5</v>
      </c>
      <c r="C2" s="306"/>
      <c r="D2" s="306"/>
      <c r="E2" s="306"/>
      <c r="F2" s="306"/>
      <c r="G2" s="307"/>
      <c r="H2" s="4"/>
      <c r="I2" s="305" t="s">
        <v>5</v>
      </c>
      <c r="J2" s="306"/>
      <c r="K2" s="306"/>
      <c r="L2" s="306"/>
      <c r="M2" s="306"/>
      <c r="N2" s="307"/>
      <c r="P2" s="305" t="s">
        <v>5</v>
      </c>
      <c r="Q2" s="306"/>
      <c r="R2" s="306"/>
      <c r="S2" s="306"/>
      <c r="T2" s="306"/>
      <c r="U2" s="307"/>
    </row>
    <row r="3" spans="2:21" ht="15" customHeight="1">
      <c r="B3" s="308" t="s">
        <v>48</v>
      </c>
      <c r="C3" s="309"/>
      <c r="D3" s="309"/>
      <c r="E3" s="309"/>
      <c r="F3" s="309"/>
      <c r="G3" s="310"/>
      <c r="H3" s="4"/>
      <c r="I3" s="308" t="s">
        <v>48</v>
      </c>
      <c r="J3" s="309"/>
      <c r="K3" s="309"/>
      <c r="L3" s="309"/>
      <c r="M3" s="309"/>
      <c r="N3" s="310"/>
      <c r="P3" s="308" t="s">
        <v>48</v>
      </c>
      <c r="Q3" s="309"/>
      <c r="R3" s="309"/>
      <c r="S3" s="309"/>
      <c r="T3" s="309"/>
      <c r="U3" s="310"/>
    </row>
    <row r="4" spans="2:21" ht="15" customHeight="1">
      <c r="B4" s="308" t="s">
        <v>101</v>
      </c>
      <c r="C4" s="309"/>
      <c r="D4" s="309"/>
      <c r="E4" s="309"/>
      <c r="F4" s="309"/>
      <c r="G4" s="310"/>
      <c r="H4" s="4"/>
      <c r="I4" s="308" t="str">
        <f>B4</f>
        <v>10 MART MESLEKİ VE TEKNİK ANADOLU LİSESİ</v>
      </c>
      <c r="J4" s="309"/>
      <c r="K4" s="309"/>
      <c r="L4" s="309"/>
      <c r="M4" s="309"/>
      <c r="N4" s="310"/>
      <c r="P4" s="308" t="str">
        <f>B4</f>
        <v>10 MART MESLEKİ VE TEKNİK ANADOLU LİSESİ</v>
      </c>
      <c r="Q4" s="309"/>
      <c r="R4" s="309"/>
      <c r="S4" s="309"/>
      <c r="T4" s="309"/>
      <c r="U4" s="310"/>
    </row>
    <row r="5" spans="2:21" ht="15" customHeight="1">
      <c r="B5" s="91"/>
      <c r="C5" s="92"/>
      <c r="D5" s="131"/>
      <c r="E5" s="92"/>
      <c r="F5" s="121"/>
      <c r="G5" s="125"/>
      <c r="H5" s="4"/>
      <c r="I5" s="91"/>
      <c r="J5" s="92"/>
      <c r="K5" s="131"/>
      <c r="L5" s="92"/>
      <c r="M5" s="121"/>
      <c r="N5" s="125"/>
      <c r="P5" s="91"/>
      <c r="Q5" s="92"/>
      <c r="R5" s="131"/>
      <c r="S5" s="92"/>
      <c r="T5" s="121"/>
      <c r="U5" s="125"/>
    </row>
    <row r="6" spans="2:21" s="87" customFormat="1" ht="15" customHeight="1">
      <c r="B6" s="311" t="s">
        <v>26</v>
      </c>
      <c r="C6" s="312"/>
      <c r="D6" s="312"/>
      <c r="E6" s="312"/>
      <c r="F6" s="312"/>
      <c r="G6" s="313"/>
      <c r="H6" s="86"/>
      <c r="I6" s="311" t="s">
        <v>26</v>
      </c>
      <c r="J6" s="312"/>
      <c r="K6" s="312"/>
      <c r="L6" s="312"/>
      <c r="M6" s="312"/>
      <c r="N6" s="313"/>
      <c r="P6" s="311" t="s">
        <v>26</v>
      </c>
      <c r="Q6" s="312"/>
      <c r="R6" s="312"/>
      <c r="S6" s="312"/>
      <c r="T6" s="312"/>
      <c r="U6" s="313"/>
    </row>
    <row r="7" spans="2:21" s="89" customFormat="1" ht="15" customHeight="1">
      <c r="B7" s="93"/>
      <c r="C7" s="94"/>
      <c r="D7" s="149"/>
      <c r="E7" s="94"/>
      <c r="F7" s="298" t="s">
        <v>104</v>
      </c>
      <c r="G7" s="299"/>
      <c r="H7" s="88"/>
      <c r="I7" s="93"/>
      <c r="J7" s="94"/>
      <c r="K7" s="149"/>
      <c r="L7" s="94"/>
      <c r="M7" s="298" t="str">
        <f>F7</f>
        <v>…./…./2021</v>
      </c>
      <c r="N7" s="299"/>
      <c r="P7" s="93"/>
      <c r="Q7" s="94"/>
      <c r="R7" s="149"/>
      <c r="S7" s="94"/>
      <c r="T7" s="298" t="str">
        <f>F7</f>
        <v>…./…./2021</v>
      </c>
      <c r="U7" s="299"/>
    </row>
    <row r="8" spans="2:21" s="90" customFormat="1" ht="15" customHeight="1">
      <c r="B8" s="93"/>
      <c r="C8" s="302" t="s">
        <v>67</v>
      </c>
      <c r="D8" s="302"/>
      <c r="E8" s="95"/>
      <c r="F8" s="302" t="s">
        <v>67</v>
      </c>
      <c r="G8" s="318"/>
      <c r="H8" s="88"/>
      <c r="I8" s="100"/>
      <c r="J8" s="302" t="s">
        <v>67</v>
      </c>
      <c r="K8" s="302"/>
      <c r="L8" s="95"/>
      <c r="M8" s="302" t="s">
        <v>67</v>
      </c>
      <c r="N8" s="318"/>
      <c r="P8" s="100"/>
      <c r="Q8" s="302" t="s">
        <v>67</v>
      </c>
      <c r="R8" s="302"/>
      <c r="S8" s="94"/>
      <c r="T8" s="302" t="s">
        <v>67</v>
      </c>
      <c r="U8" s="318"/>
    </row>
    <row r="9" spans="2:21" s="160" customFormat="1" ht="15" customHeight="1">
      <c r="B9" s="93"/>
      <c r="C9" s="303">
        <f>'Fiyat Araştırması'!E9</f>
        <v>0</v>
      </c>
      <c r="D9" s="303"/>
      <c r="E9" s="156"/>
      <c r="F9" s="302" t="s">
        <v>62</v>
      </c>
      <c r="G9" s="318"/>
      <c r="H9" s="159"/>
      <c r="I9" s="100"/>
      <c r="J9" s="303">
        <f>'Fiyat Araştırması'!F9</f>
        <v>0</v>
      </c>
      <c r="K9" s="303"/>
      <c r="L9" s="156"/>
      <c r="M9" s="302" t="s">
        <v>62</v>
      </c>
      <c r="N9" s="318"/>
      <c r="O9" s="44"/>
      <c r="P9" s="100"/>
      <c r="Q9" s="303">
        <f>'Fiyat Araştırması'!G9</f>
        <v>0</v>
      </c>
      <c r="R9" s="303"/>
      <c r="S9" s="94"/>
      <c r="T9" s="302" t="s">
        <v>47</v>
      </c>
      <c r="U9" s="318"/>
    </row>
    <row r="10" spans="2:21" s="89" customFormat="1" ht="15" customHeight="1">
      <c r="B10" s="96"/>
      <c r="C10" s="304" t="s">
        <v>69</v>
      </c>
      <c r="D10" s="304"/>
      <c r="E10" s="97"/>
      <c r="F10" s="304" t="s">
        <v>68</v>
      </c>
      <c r="G10" s="314"/>
      <c r="I10" s="96"/>
      <c r="J10" s="304" t="s">
        <v>69</v>
      </c>
      <c r="K10" s="304"/>
      <c r="L10" s="97"/>
      <c r="M10" s="304" t="s">
        <v>68</v>
      </c>
      <c r="N10" s="314"/>
      <c r="P10" s="96"/>
      <c r="Q10" s="304" t="s">
        <v>69</v>
      </c>
      <c r="R10" s="304"/>
      <c r="S10" s="97"/>
      <c r="T10" s="304" t="s">
        <v>68</v>
      </c>
      <c r="U10" s="314"/>
    </row>
    <row r="11" spans="2:21" ht="15" customHeight="1">
      <c r="B11" s="98"/>
      <c r="C11" s="99"/>
      <c r="D11" s="150"/>
      <c r="E11" s="99"/>
      <c r="F11" s="123"/>
      <c r="G11" s="126"/>
      <c r="I11" s="98"/>
      <c r="J11" s="99"/>
      <c r="K11" s="150"/>
      <c r="L11" s="99"/>
      <c r="M11" s="123"/>
      <c r="N11" s="126"/>
      <c r="P11" s="98"/>
      <c r="Q11" s="99"/>
      <c r="R11" s="150"/>
      <c r="S11" s="99"/>
      <c r="T11" s="123"/>
      <c r="U11" s="126"/>
    </row>
    <row r="12" spans="2:21" s="56" customFormat="1" ht="33.75" customHeight="1">
      <c r="B12" s="54" t="s">
        <v>55</v>
      </c>
      <c r="C12" s="55" t="s">
        <v>2</v>
      </c>
      <c r="D12" s="300" t="s">
        <v>75</v>
      </c>
      <c r="E12" s="301"/>
      <c r="F12" s="124" t="s">
        <v>64</v>
      </c>
      <c r="G12" s="124" t="s">
        <v>65</v>
      </c>
      <c r="I12" s="54" t="s">
        <v>55</v>
      </c>
      <c r="J12" s="55" t="s">
        <v>2</v>
      </c>
      <c r="K12" s="300" t="s">
        <v>75</v>
      </c>
      <c r="L12" s="301"/>
      <c r="M12" s="124" t="s">
        <v>64</v>
      </c>
      <c r="N12" s="124" t="s">
        <v>65</v>
      </c>
      <c r="P12" s="54" t="s">
        <v>55</v>
      </c>
      <c r="Q12" s="55" t="s">
        <v>2</v>
      </c>
      <c r="R12" s="300" t="s">
        <v>75</v>
      </c>
      <c r="S12" s="301"/>
      <c r="T12" s="124" t="s">
        <v>64</v>
      </c>
      <c r="U12" s="124" t="s">
        <v>65</v>
      </c>
    </row>
    <row r="13" spans="2:21" s="44" customFormat="1" ht="19.5" customHeight="1">
      <c r="B13" s="42">
        <f>Lüzum!B9</f>
        <v>1</v>
      </c>
      <c r="C13" s="43" t="str">
        <f>Lüzum!C9</f>
        <v>PLAKET</v>
      </c>
      <c r="D13" s="217">
        <f>Lüzum!H9</f>
        <v>8</v>
      </c>
      <c r="E13" s="41" t="str">
        <f>Lüzum!I9</f>
        <v>Adet</v>
      </c>
      <c r="F13" s="207">
        <v>50</v>
      </c>
      <c r="G13" s="127">
        <f>F13*D13</f>
        <v>400</v>
      </c>
      <c r="I13" s="42">
        <f>Lüzum!B9</f>
        <v>1</v>
      </c>
      <c r="J13" s="43" t="str">
        <f>Lüzum!C9</f>
        <v>PLAKET</v>
      </c>
      <c r="K13" s="217">
        <f>Lüzum!H9</f>
        <v>8</v>
      </c>
      <c r="L13" s="41" t="str">
        <f>Lüzum!I9</f>
        <v>Adet</v>
      </c>
      <c r="M13" s="207">
        <v>55</v>
      </c>
      <c r="N13" s="127">
        <f>K13*M13</f>
        <v>440</v>
      </c>
      <c r="P13" s="42">
        <f>Lüzum!B9</f>
        <v>1</v>
      </c>
      <c r="Q13" s="43" t="str">
        <f>Lüzum!C9</f>
        <v>PLAKET</v>
      </c>
      <c r="R13" s="217">
        <f>Lüzum!H9</f>
        <v>8</v>
      </c>
      <c r="S13" s="41" t="str">
        <f>Lüzum!I9</f>
        <v>Adet</v>
      </c>
      <c r="T13" s="207">
        <v>60</v>
      </c>
      <c r="U13" s="127">
        <f>R13*T13</f>
        <v>480</v>
      </c>
    </row>
    <row r="14" spans="2:21" s="44" customFormat="1" ht="19.5" customHeight="1">
      <c r="B14" s="42">
        <f>Lüzum!B10</f>
        <v>2</v>
      </c>
      <c r="C14" s="43" t="str">
        <f>Lüzum!C10</f>
        <v>MADALYA</v>
      </c>
      <c r="D14" s="217">
        <f>Lüzum!H10</f>
        <v>10</v>
      </c>
      <c r="E14" s="41" t="str">
        <f>Lüzum!I10</f>
        <v>Adet</v>
      </c>
      <c r="F14" s="207">
        <v>10</v>
      </c>
      <c r="G14" s="127">
        <f t="shared" ref="G14:G34" si="0">F14*D14</f>
        <v>100</v>
      </c>
      <c r="I14" s="42">
        <f>Lüzum!B10</f>
        <v>2</v>
      </c>
      <c r="J14" s="43" t="str">
        <f>Lüzum!C10</f>
        <v>MADALYA</v>
      </c>
      <c r="K14" s="217">
        <f>Lüzum!H10</f>
        <v>10</v>
      </c>
      <c r="L14" s="41" t="str">
        <f>Lüzum!I10</f>
        <v>Adet</v>
      </c>
      <c r="M14" s="207">
        <v>14</v>
      </c>
      <c r="N14" s="127">
        <f t="shared" ref="N14:N45" si="1">K14*M14</f>
        <v>140</v>
      </c>
      <c r="P14" s="42">
        <f>Lüzum!B10</f>
        <v>2</v>
      </c>
      <c r="Q14" s="43" t="str">
        <f>Lüzum!C10</f>
        <v>MADALYA</v>
      </c>
      <c r="R14" s="217">
        <f>Lüzum!H10</f>
        <v>10</v>
      </c>
      <c r="S14" s="41" t="str">
        <f>Lüzum!I10</f>
        <v>Adet</v>
      </c>
      <c r="T14" s="207">
        <v>16</v>
      </c>
      <c r="U14" s="127">
        <f t="shared" ref="U14:U45" si="2">R14*T14</f>
        <v>160</v>
      </c>
    </row>
    <row r="15" spans="2:21" s="44" customFormat="1" ht="19.5" customHeight="1">
      <c r="B15" s="42">
        <f>Lüzum!B11</f>
        <v>3</v>
      </c>
      <c r="C15" s="43" t="str">
        <f>Lüzum!C11</f>
        <v>KUPA</v>
      </c>
      <c r="D15" s="217">
        <f>Lüzum!H11</f>
        <v>2</v>
      </c>
      <c r="E15" s="41" t="str">
        <f>Lüzum!I11</f>
        <v>Adet</v>
      </c>
      <c r="F15" s="207">
        <v>50</v>
      </c>
      <c r="G15" s="127">
        <f t="shared" si="0"/>
        <v>100</v>
      </c>
      <c r="I15" s="42">
        <f>Lüzum!B11</f>
        <v>3</v>
      </c>
      <c r="J15" s="43" t="str">
        <f>Lüzum!C11</f>
        <v>KUPA</v>
      </c>
      <c r="K15" s="217">
        <f>Lüzum!H11</f>
        <v>2</v>
      </c>
      <c r="L15" s="41" t="str">
        <f>Lüzum!I11</f>
        <v>Adet</v>
      </c>
      <c r="M15" s="207">
        <v>55</v>
      </c>
      <c r="N15" s="127">
        <f t="shared" si="1"/>
        <v>110</v>
      </c>
      <c r="P15" s="42">
        <f>Lüzum!B11</f>
        <v>3</v>
      </c>
      <c r="Q15" s="43" t="str">
        <f>Lüzum!C11</f>
        <v>KUPA</v>
      </c>
      <c r="R15" s="217">
        <f>Lüzum!H11</f>
        <v>2</v>
      </c>
      <c r="S15" s="41" t="str">
        <f>Lüzum!I11</f>
        <v>Adet</v>
      </c>
      <c r="T15" s="207">
        <v>60</v>
      </c>
      <c r="U15" s="127">
        <f t="shared" si="2"/>
        <v>120</v>
      </c>
    </row>
    <row r="16" spans="2:21" s="44" customFormat="1" ht="19.5" hidden="1" customHeight="1">
      <c r="B16" s="42">
        <f>Lüzum!B12</f>
        <v>0</v>
      </c>
      <c r="C16" s="43">
        <f>Lüzum!C12</f>
        <v>0</v>
      </c>
      <c r="D16" s="164">
        <f>Lüzum!H12</f>
        <v>0</v>
      </c>
      <c r="E16" s="41">
        <f>Lüzum!I12</f>
        <v>0</v>
      </c>
      <c r="F16" s="161">
        <v>0</v>
      </c>
      <c r="G16" s="127">
        <f t="shared" si="0"/>
        <v>0</v>
      </c>
      <c r="I16" s="42">
        <f>Lüzum!B12</f>
        <v>0</v>
      </c>
      <c r="J16" s="43">
        <f>Lüzum!C12</f>
        <v>0</v>
      </c>
      <c r="K16" s="164">
        <f>Lüzum!H12</f>
        <v>0</v>
      </c>
      <c r="L16" s="41">
        <f>Lüzum!I12</f>
        <v>0</v>
      </c>
      <c r="M16" s="162">
        <v>0</v>
      </c>
      <c r="N16" s="127">
        <f t="shared" si="1"/>
        <v>0</v>
      </c>
      <c r="P16" s="42">
        <f>Lüzum!B12</f>
        <v>0</v>
      </c>
      <c r="Q16" s="43">
        <f>Lüzum!C12</f>
        <v>0</v>
      </c>
      <c r="R16" s="164">
        <f>Lüzum!H12</f>
        <v>0</v>
      </c>
      <c r="S16" s="41">
        <f>Lüzum!I12</f>
        <v>0</v>
      </c>
      <c r="T16" s="163">
        <v>0</v>
      </c>
      <c r="U16" s="127">
        <f t="shared" si="2"/>
        <v>0</v>
      </c>
    </row>
    <row r="17" spans="2:21" s="44" customFormat="1" ht="19.5" hidden="1" customHeight="1">
      <c r="B17" s="42">
        <f>Lüzum!B13</f>
        <v>0</v>
      </c>
      <c r="C17" s="43">
        <f>Lüzum!C13</f>
        <v>0</v>
      </c>
      <c r="D17" s="164">
        <f>Lüzum!H13</f>
        <v>0</v>
      </c>
      <c r="E17" s="41">
        <f>Lüzum!I13</f>
        <v>0</v>
      </c>
      <c r="F17" s="161">
        <v>0</v>
      </c>
      <c r="G17" s="127">
        <f t="shared" si="0"/>
        <v>0</v>
      </c>
      <c r="I17" s="42">
        <f>Lüzum!B13</f>
        <v>0</v>
      </c>
      <c r="J17" s="43">
        <f>Lüzum!C13</f>
        <v>0</v>
      </c>
      <c r="K17" s="164">
        <f>Lüzum!H13</f>
        <v>0</v>
      </c>
      <c r="L17" s="41">
        <f>Lüzum!I13</f>
        <v>0</v>
      </c>
      <c r="M17" s="162">
        <v>0</v>
      </c>
      <c r="N17" s="127">
        <f t="shared" si="1"/>
        <v>0</v>
      </c>
      <c r="P17" s="42">
        <f>Lüzum!B13</f>
        <v>0</v>
      </c>
      <c r="Q17" s="43">
        <f>Lüzum!C13</f>
        <v>0</v>
      </c>
      <c r="R17" s="164">
        <f>Lüzum!H13</f>
        <v>0</v>
      </c>
      <c r="S17" s="41">
        <f>Lüzum!I13</f>
        <v>0</v>
      </c>
      <c r="T17" s="163">
        <v>0</v>
      </c>
      <c r="U17" s="127">
        <f t="shared" si="2"/>
        <v>0</v>
      </c>
    </row>
    <row r="18" spans="2:21" s="44" customFormat="1" ht="19.5" hidden="1" customHeight="1">
      <c r="B18" s="42">
        <f>Lüzum!B14</f>
        <v>0</v>
      </c>
      <c r="C18" s="43">
        <f>Lüzum!C14</f>
        <v>0</v>
      </c>
      <c r="D18" s="164">
        <f>Lüzum!H14</f>
        <v>0</v>
      </c>
      <c r="E18" s="41">
        <f>Lüzum!I14</f>
        <v>0</v>
      </c>
      <c r="F18" s="161">
        <v>0</v>
      </c>
      <c r="G18" s="127">
        <f t="shared" si="0"/>
        <v>0</v>
      </c>
      <c r="I18" s="42">
        <f>Lüzum!B14</f>
        <v>0</v>
      </c>
      <c r="J18" s="43">
        <f>Lüzum!C14</f>
        <v>0</v>
      </c>
      <c r="K18" s="164">
        <f>Lüzum!H14</f>
        <v>0</v>
      </c>
      <c r="L18" s="41">
        <f>Lüzum!I14</f>
        <v>0</v>
      </c>
      <c r="M18" s="162">
        <v>0</v>
      </c>
      <c r="N18" s="127">
        <f t="shared" si="1"/>
        <v>0</v>
      </c>
      <c r="P18" s="42">
        <f>Lüzum!B14</f>
        <v>0</v>
      </c>
      <c r="Q18" s="43">
        <f>Lüzum!C14</f>
        <v>0</v>
      </c>
      <c r="R18" s="164">
        <f>Lüzum!H14</f>
        <v>0</v>
      </c>
      <c r="S18" s="41">
        <f>Lüzum!I14</f>
        <v>0</v>
      </c>
      <c r="T18" s="163">
        <v>0</v>
      </c>
      <c r="U18" s="127">
        <f t="shared" si="2"/>
        <v>0</v>
      </c>
    </row>
    <row r="19" spans="2:21" s="44" customFormat="1" ht="19.5" hidden="1" customHeight="1">
      <c r="B19" s="42">
        <f>Lüzum!B15</f>
        <v>0</v>
      </c>
      <c r="C19" s="43">
        <f>Lüzum!C15</f>
        <v>0</v>
      </c>
      <c r="D19" s="164">
        <f>Lüzum!H15</f>
        <v>0</v>
      </c>
      <c r="E19" s="41">
        <f>Lüzum!I15</f>
        <v>0</v>
      </c>
      <c r="F19" s="161">
        <v>0</v>
      </c>
      <c r="G19" s="127">
        <f t="shared" si="0"/>
        <v>0</v>
      </c>
      <c r="I19" s="42">
        <f>Lüzum!B15</f>
        <v>0</v>
      </c>
      <c r="J19" s="43">
        <f>Lüzum!C15</f>
        <v>0</v>
      </c>
      <c r="K19" s="164">
        <f>Lüzum!H15</f>
        <v>0</v>
      </c>
      <c r="L19" s="41">
        <f>Lüzum!I15</f>
        <v>0</v>
      </c>
      <c r="M19" s="162">
        <v>0</v>
      </c>
      <c r="N19" s="127">
        <f t="shared" si="1"/>
        <v>0</v>
      </c>
      <c r="P19" s="42">
        <f>Lüzum!B15</f>
        <v>0</v>
      </c>
      <c r="Q19" s="43">
        <f>Lüzum!C15</f>
        <v>0</v>
      </c>
      <c r="R19" s="164">
        <f>Lüzum!H15</f>
        <v>0</v>
      </c>
      <c r="S19" s="41">
        <f>Lüzum!I15</f>
        <v>0</v>
      </c>
      <c r="T19" s="163">
        <v>0</v>
      </c>
      <c r="U19" s="127">
        <f t="shared" si="2"/>
        <v>0</v>
      </c>
    </row>
    <row r="20" spans="2:21" s="44" customFormat="1" ht="16.5" hidden="1" customHeight="1">
      <c r="B20" s="42">
        <f>Lüzum!B16</f>
        <v>0</v>
      </c>
      <c r="C20" s="43">
        <f>Lüzum!C16</f>
        <v>0</v>
      </c>
      <c r="D20" s="164">
        <f>Lüzum!H16</f>
        <v>0</v>
      </c>
      <c r="E20" s="41">
        <f>Lüzum!I16</f>
        <v>0</v>
      </c>
      <c r="F20" s="161">
        <v>0</v>
      </c>
      <c r="G20" s="127">
        <f t="shared" si="0"/>
        <v>0</v>
      </c>
      <c r="I20" s="42">
        <f>Lüzum!B16</f>
        <v>0</v>
      </c>
      <c r="J20" s="43">
        <f>Lüzum!C16</f>
        <v>0</v>
      </c>
      <c r="K20" s="164">
        <f>Lüzum!H16</f>
        <v>0</v>
      </c>
      <c r="L20" s="41">
        <f>Lüzum!I16</f>
        <v>0</v>
      </c>
      <c r="M20" s="162">
        <v>0</v>
      </c>
      <c r="N20" s="127">
        <f t="shared" si="1"/>
        <v>0</v>
      </c>
      <c r="P20" s="42">
        <f>Lüzum!B16</f>
        <v>0</v>
      </c>
      <c r="Q20" s="43">
        <f>Lüzum!C16</f>
        <v>0</v>
      </c>
      <c r="R20" s="164">
        <f>Lüzum!H16</f>
        <v>0</v>
      </c>
      <c r="S20" s="41">
        <f>Lüzum!I16</f>
        <v>0</v>
      </c>
      <c r="T20" s="163">
        <v>0</v>
      </c>
      <c r="U20" s="127">
        <f t="shared" si="2"/>
        <v>0</v>
      </c>
    </row>
    <row r="21" spans="2:21" s="44" customFormat="1" ht="16.5" hidden="1" customHeight="1">
      <c r="B21" s="42">
        <f>Lüzum!B17</f>
        <v>0</v>
      </c>
      <c r="C21" s="43">
        <f>Lüzum!C17</f>
        <v>0</v>
      </c>
      <c r="D21" s="164">
        <f>Lüzum!H17</f>
        <v>0</v>
      </c>
      <c r="E21" s="41">
        <f>Lüzum!I17</f>
        <v>0</v>
      </c>
      <c r="F21" s="161">
        <v>0</v>
      </c>
      <c r="G21" s="127">
        <f t="shared" si="0"/>
        <v>0</v>
      </c>
      <c r="I21" s="42">
        <f>Lüzum!B17</f>
        <v>0</v>
      </c>
      <c r="J21" s="43">
        <f>Lüzum!C17</f>
        <v>0</v>
      </c>
      <c r="K21" s="164">
        <f>Lüzum!H17</f>
        <v>0</v>
      </c>
      <c r="L21" s="41">
        <f>Lüzum!I17</f>
        <v>0</v>
      </c>
      <c r="M21" s="162">
        <v>0</v>
      </c>
      <c r="N21" s="127">
        <f t="shared" si="1"/>
        <v>0</v>
      </c>
      <c r="P21" s="42">
        <f>Lüzum!B17</f>
        <v>0</v>
      </c>
      <c r="Q21" s="43">
        <f>Lüzum!C17</f>
        <v>0</v>
      </c>
      <c r="R21" s="164">
        <f>Lüzum!H17</f>
        <v>0</v>
      </c>
      <c r="S21" s="41">
        <f>Lüzum!I17</f>
        <v>0</v>
      </c>
      <c r="T21" s="163">
        <v>0</v>
      </c>
      <c r="U21" s="127">
        <f t="shared" si="2"/>
        <v>0</v>
      </c>
    </row>
    <row r="22" spans="2:21" s="44" customFormat="1" ht="16.5" hidden="1" customHeight="1">
      <c r="B22" s="42">
        <f>Lüzum!B18</f>
        <v>0</v>
      </c>
      <c r="C22" s="43">
        <f>Lüzum!C18</f>
        <v>0</v>
      </c>
      <c r="D22" s="164">
        <f>Lüzum!H18</f>
        <v>0</v>
      </c>
      <c r="E22" s="41">
        <f>Lüzum!I18</f>
        <v>0</v>
      </c>
      <c r="F22" s="161">
        <v>0</v>
      </c>
      <c r="G22" s="127">
        <f t="shared" si="0"/>
        <v>0</v>
      </c>
      <c r="I22" s="42">
        <f>Lüzum!B18</f>
        <v>0</v>
      </c>
      <c r="J22" s="43">
        <f>Lüzum!C18</f>
        <v>0</v>
      </c>
      <c r="K22" s="164">
        <f>Lüzum!H18</f>
        <v>0</v>
      </c>
      <c r="L22" s="41">
        <f>Lüzum!I18</f>
        <v>0</v>
      </c>
      <c r="M22" s="162">
        <v>0</v>
      </c>
      <c r="N22" s="127">
        <f t="shared" si="1"/>
        <v>0</v>
      </c>
      <c r="P22" s="42">
        <f>Lüzum!B18</f>
        <v>0</v>
      </c>
      <c r="Q22" s="43">
        <f>Lüzum!C18</f>
        <v>0</v>
      </c>
      <c r="R22" s="164">
        <f>Lüzum!H18</f>
        <v>0</v>
      </c>
      <c r="S22" s="41">
        <f>Lüzum!I18</f>
        <v>0</v>
      </c>
      <c r="T22" s="163">
        <v>0</v>
      </c>
      <c r="U22" s="127">
        <f t="shared" si="2"/>
        <v>0</v>
      </c>
    </row>
    <row r="23" spans="2:21" s="44" customFormat="1" ht="16.5" hidden="1" customHeight="1">
      <c r="B23" s="42">
        <f>Lüzum!B19</f>
        <v>0</v>
      </c>
      <c r="C23" s="43">
        <f>Lüzum!C19</f>
        <v>0</v>
      </c>
      <c r="D23" s="164">
        <f>Lüzum!H19</f>
        <v>0</v>
      </c>
      <c r="E23" s="41">
        <f>Lüzum!I19</f>
        <v>0</v>
      </c>
      <c r="F23" s="161">
        <v>0</v>
      </c>
      <c r="G23" s="127">
        <f t="shared" si="0"/>
        <v>0</v>
      </c>
      <c r="I23" s="42">
        <f>Lüzum!B19</f>
        <v>0</v>
      </c>
      <c r="J23" s="43">
        <f>Lüzum!C19</f>
        <v>0</v>
      </c>
      <c r="K23" s="164">
        <f>Lüzum!H19</f>
        <v>0</v>
      </c>
      <c r="L23" s="41">
        <f>Lüzum!I19</f>
        <v>0</v>
      </c>
      <c r="M23" s="162">
        <v>0</v>
      </c>
      <c r="N23" s="127">
        <f t="shared" si="1"/>
        <v>0</v>
      </c>
      <c r="P23" s="42">
        <f>Lüzum!B19</f>
        <v>0</v>
      </c>
      <c r="Q23" s="43">
        <f>Lüzum!C19</f>
        <v>0</v>
      </c>
      <c r="R23" s="164">
        <f>Lüzum!H19</f>
        <v>0</v>
      </c>
      <c r="S23" s="41">
        <f>Lüzum!I19</f>
        <v>0</v>
      </c>
      <c r="T23" s="163">
        <v>0</v>
      </c>
      <c r="U23" s="127">
        <f t="shared" si="2"/>
        <v>0</v>
      </c>
    </row>
    <row r="24" spans="2:21" s="44" customFormat="1" ht="16.5" hidden="1" customHeight="1">
      <c r="B24" s="42">
        <f>Lüzum!B20</f>
        <v>0</v>
      </c>
      <c r="C24" s="43">
        <f>Lüzum!C20</f>
        <v>0</v>
      </c>
      <c r="D24" s="164">
        <f>Lüzum!H20</f>
        <v>0</v>
      </c>
      <c r="E24" s="41">
        <f>Lüzum!I20</f>
        <v>0</v>
      </c>
      <c r="F24" s="161">
        <v>0</v>
      </c>
      <c r="G24" s="127">
        <f t="shared" si="0"/>
        <v>0</v>
      </c>
      <c r="I24" s="42">
        <f>Lüzum!B20</f>
        <v>0</v>
      </c>
      <c r="J24" s="43">
        <f>Lüzum!C20</f>
        <v>0</v>
      </c>
      <c r="K24" s="164">
        <f>Lüzum!H20</f>
        <v>0</v>
      </c>
      <c r="L24" s="41">
        <f>Lüzum!I20</f>
        <v>0</v>
      </c>
      <c r="M24" s="162">
        <v>0</v>
      </c>
      <c r="N24" s="127">
        <f t="shared" si="1"/>
        <v>0</v>
      </c>
      <c r="P24" s="42">
        <f>Lüzum!B20</f>
        <v>0</v>
      </c>
      <c r="Q24" s="43">
        <f>Lüzum!C20</f>
        <v>0</v>
      </c>
      <c r="R24" s="164">
        <f>Lüzum!H20</f>
        <v>0</v>
      </c>
      <c r="S24" s="41">
        <f>Lüzum!I20</f>
        <v>0</v>
      </c>
      <c r="T24" s="163">
        <v>0</v>
      </c>
      <c r="U24" s="127">
        <f t="shared" si="2"/>
        <v>0</v>
      </c>
    </row>
    <row r="25" spans="2:21" s="44" customFormat="1" ht="16.5" hidden="1" customHeight="1">
      <c r="B25" s="42">
        <f>Lüzum!B21</f>
        <v>0</v>
      </c>
      <c r="C25" s="43">
        <f>Lüzum!C21</f>
        <v>0</v>
      </c>
      <c r="D25" s="164">
        <f>Lüzum!H21</f>
        <v>0</v>
      </c>
      <c r="E25" s="41">
        <f>Lüzum!I21</f>
        <v>0</v>
      </c>
      <c r="F25" s="161">
        <v>0</v>
      </c>
      <c r="G25" s="127">
        <f t="shared" si="0"/>
        <v>0</v>
      </c>
      <c r="I25" s="42">
        <f>Lüzum!B21</f>
        <v>0</v>
      </c>
      <c r="J25" s="43">
        <f>Lüzum!C21</f>
        <v>0</v>
      </c>
      <c r="K25" s="164">
        <f>Lüzum!H21</f>
        <v>0</v>
      </c>
      <c r="L25" s="41">
        <f>Lüzum!I21</f>
        <v>0</v>
      </c>
      <c r="M25" s="162">
        <v>0</v>
      </c>
      <c r="N25" s="127">
        <f t="shared" si="1"/>
        <v>0</v>
      </c>
      <c r="P25" s="42">
        <f>Lüzum!B21</f>
        <v>0</v>
      </c>
      <c r="Q25" s="43">
        <f>Lüzum!C21</f>
        <v>0</v>
      </c>
      <c r="R25" s="164">
        <f>Lüzum!H21</f>
        <v>0</v>
      </c>
      <c r="S25" s="41">
        <f>Lüzum!I21</f>
        <v>0</v>
      </c>
      <c r="T25" s="163">
        <v>0</v>
      </c>
      <c r="U25" s="127">
        <f t="shared" si="2"/>
        <v>0</v>
      </c>
    </row>
    <row r="26" spans="2:21" s="44" customFormat="1" ht="16.5" hidden="1" customHeight="1">
      <c r="B26" s="42">
        <f>Lüzum!B22</f>
        <v>0</v>
      </c>
      <c r="C26" s="43">
        <f>Lüzum!C22</f>
        <v>0</v>
      </c>
      <c r="D26" s="164">
        <f>Lüzum!H22</f>
        <v>0</v>
      </c>
      <c r="E26" s="41">
        <f>Lüzum!I22</f>
        <v>0</v>
      </c>
      <c r="F26" s="161">
        <v>0</v>
      </c>
      <c r="G26" s="127">
        <f t="shared" si="0"/>
        <v>0</v>
      </c>
      <c r="I26" s="42">
        <f>Lüzum!B22</f>
        <v>0</v>
      </c>
      <c r="J26" s="43">
        <f>Lüzum!C22</f>
        <v>0</v>
      </c>
      <c r="K26" s="164">
        <f>Lüzum!H22</f>
        <v>0</v>
      </c>
      <c r="L26" s="41">
        <f>Lüzum!I22</f>
        <v>0</v>
      </c>
      <c r="M26" s="162">
        <v>0</v>
      </c>
      <c r="N26" s="127">
        <f t="shared" si="1"/>
        <v>0</v>
      </c>
      <c r="P26" s="42">
        <f>Lüzum!B22</f>
        <v>0</v>
      </c>
      <c r="Q26" s="43">
        <f>Lüzum!C22</f>
        <v>0</v>
      </c>
      <c r="R26" s="164">
        <f>Lüzum!H22</f>
        <v>0</v>
      </c>
      <c r="S26" s="41">
        <f>Lüzum!I22</f>
        <v>0</v>
      </c>
      <c r="T26" s="163">
        <v>0</v>
      </c>
      <c r="U26" s="127">
        <f t="shared" si="2"/>
        <v>0</v>
      </c>
    </row>
    <row r="27" spans="2:21" s="44" customFormat="1" ht="16.5" hidden="1" customHeight="1">
      <c r="B27" s="42">
        <f>Lüzum!B23</f>
        <v>0</v>
      </c>
      <c r="C27" s="43">
        <f>Lüzum!C23</f>
        <v>0</v>
      </c>
      <c r="D27" s="164">
        <f>Lüzum!H23</f>
        <v>0</v>
      </c>
      <c r="E27" s="41">
        <f>Lüzum!I23</f>
        <v>0</v>
      </c>
      <c r="F27" s="161">
        <v>0</v>
      </c>
      <c r="G27" s="127">
        <f t="shared" si="0"/>
        <v>0</v>
      </c>
      <c r="I27" s="42">
        <f>Lüzum!B23</f>
        <v>0</v>
      </c>
      <c r="J27" s="43">
        <f>Lüzum!C23</f>
        <v>0</v>
      </c>
      <c r="K27" s="164">
        <f>Lüzum!H23</f>
        <v>0</v>
      </c>
      <c r="L27" s="41">
        <f>Lüzum!I23</f>
        <v>0</v>
      </c>
      <c r="M27" s="162">
        <v>0</v>
      </c>
      <c r="N27" s="127">
        <f t="shared" si="1"/>
        <v>0</v>
      </c>
      <c r="P27" s="42">
        <f>Lüzum!B23</f>
        <v>0</v>
      </c>
      <c r="Q27" s="43">
        <f>Lüzum!C23</f>
        <v>0</v>
      </c>
      <c r="R27" s="164">
        <f>Lüzum!H23</f>
        <v>0</v>
      </c>
      <c r="S27" s="41">
        <f>Lüzum!I23</f>
        <v>0</v>
      </c>
      <c r="T27" s="163">
        <v>0</v>
      </c>
      <c r="U27" s="127">
        <f t="shared" si="2"/>
        <v>0</v>
      </c>
    </row>
    <row r="28" spans="2:21" s="44" customFormat="1" ht="16.5" hidden="1" customHeight="1">
      <c r="B28" s="42">
        <f>Lüzum!B24</f>
        <v>0</v>
      </c>
      <c r="C28" s="43">
        <f>Lüzum!C24</f>
        <v>0</v>
      </c>
      <c r="D28" s="164">
        <f>Lüzum!H24</f>
        <v>0</v>
      </c>
      <c r="E28" s="41">
        <f>Lüzum!I24</f>
        <v>0</v>
      </c>
      <c r="F28" s="161">
        <v>0</v>
      </c>
      <c r="G28" s="127">
        <f t="shared" si="0"/>
        <v>0</v>
      </c>
      <c r="I28" s="42">
        <f>Lüzum!B24</f>
        <v>0</v>
      </c>
      <c r="J28" s="43">
        <f>Lüzum!C24</f>
        <v>0</v>
      </c>
      <c r="K28" s="164">
        <f>Lüzum!H24</f>
        <v>0</v>
      </c>
      <c r="L28" s="41">
        <f>Lüzum!I24</f>
        <v>0</v>
      </c>
      <c r="M28" s="162">
        <v>0</v>
      </c>
      <c r="N28" s="127">
        <f t="shared" si="1"/>
        <v>0</v>
      </c>
      <c r="P28" s="42">
        <f>Lüzum!B24</f>
        <v>0</v>
      </c>
      <c r="Q28" s="43">
        <f>Lüzum!C24</f>
        <v>0</v>
      </c>
      <c r="R28" s="164">
        <f>Lüzum!H24</f>
        <v>0</v>
      </c>
      <c r="S28" s="41">
        <f>Lüzum!I24</f>
        <v>0</v>
      </c>
      <c r="T28" s="163">
        <v>0</v>
      </c>
      <c r="U28" s="127">
        <f t="shared" si="2"/>
        <v>0</v>
      </c>
    </row>
    <row r="29" spans="2:21" s="44" customFormat="1" ht="16.5" hidden="1" customHeight="1">
      <c r="B29" s="42">
        <f>Lüzum!B25</f>
        <v>0</v>
      </c>
      <c r="C29" s="43">
        <f>Lüzum!C25</f>
        <v>0</v>
      </c>
      <c r="D29" s="164">
        <f>Lüzum!H25</f>
        <v>0</v>
      </c>
      <c r="E29" s="41">
        <f>Lüzum!I25</f>
        <v>0</v>
      </c>
      <c r="F29" s="161">
        <v>0</v>
      </c>
      <c r="G29" s="127">
        <f t="shared" si="0"/>
        <v>0</v>
      </c>
      <c r="I29" s="42">
        <f>Lüzum!B25</f>
        <v>0</v>
      </c>
      <c r="J29" s="43">
        <f>Lüzum!C25</f>
        <v>0</v>
      </c>
      <c r="K29" s="164">
        <f>Lüzum!H25</f>
        <v>0</v>
      </c>
      <c r="L29" s="41">
        <f>Lüzum!I25</f>
        <v>0</v>
      </c>
      <c r="M29" s="162">
        <v>0</v>
      </c>
      <c r="N29" s="127">
        <f t="shared" si="1"/>
        <v>0</v>
      </c>
      <c r="P29" s="42">
        <f>Lüzum!B25</f>
        <v>0</v>
      </c>
      <c r="Q29" s="43">
        <f>Lüzum!C25</f>
        <v>0</v>
      </c>
      <c r="R29" s="164">
        <f>Lüzum!H25</f>
        <v>0</v>
      </c>
      <c r="S29" s="41">
        <f>Lüzum!I25</f>
        <v>0</v>
      </c>
      <c r="T29" s="163">
        <v>0</v>
      </c>
      <c r="U29" s="127">
        <f t="shared" si="2"/>
        <v>0</v>
      </c>
    </row>
    <row r="30" spans="2:21" s="44" customFormat="1" ht="16.5" hidden="1" customHeight="1">
      <c r="B30" s="42">
        <f>Lüzum!B26</f>
        <v>0</v>
      </c>
      <c r="C30" s="43">
        <f>Lüzum!C26</f>
        <v>0</v>
      </c>
      <c r="D30" s="164">
        <f>Lüzum!H26</f>
        <v>0</v>
      </c>
      <c r="E30" s="41">
        <f>Lüzum!I26</f>
        <v>0</v>
      </c>
      <c r="F30" s="161">
        <v>0</v>
      </c>
      <c r="G30" s="127">
        <f t="shared" si="0"/>
        <v>0</v>
      </c>
      <c r="I30" s="42">
        <f>Lüzum!B26</f>
        <v>0</v>
      </c>
      <c r="J30" s="43">
        <f>Lüzum!C26</f>
        <v>0</v>
      </c>
      <c r="K30" s="164">
        <f>Lüzum!H26</f>
        <v>0</v>
      </c>
      <c r="L30" s="41">
        <f>Lüzum!I26</f>
        <v>0</v>
      </c>
      <c r="M30" s="162">
        <v>0</v>
      </c>
      <c r="N30" s="127">
        <f t="shared" si="1"/>
        <v>0</v>
      </c>
      <c r="P30" s="42">
        <f>Lüzum!B26</f>
        <v>0</v>
      </c>
      <c r="Q30" s="43">
        <f>Lüzum!C26</f>
        <v>0</v>
      </c>
      <c r="R30" s="164">
        <f>Lüzum!H26</f>
        <v>0</v>
      </c>
      <c r="S30" s="41">
        <f>Lüzum!I26</f>
        <v>0</v>
      </c>
      <c r="T30" s="163">
        <v>0</v>
      </c>
      <c r="U30" s="127">
        <f t="shared" si="2"/>
        <v>0</v>
      </c>
    </row>
    <row r="31" spans="2:21" s="44" customFormat="1" ht="16.5" hidden="1" customHeight="1">
      <c r="B31" s="42">
        <f>Lüzum!B27</f>
        <v>0</v>
      </c>
      <c r="C31" s="43">
        <f>Lüzum!C27</f>
        <v>0</v>
      </c>
      <c r="D31" s="164">
        <f>Lüzum!H27</f>
        <v>0</v>
      </c>
      <c r="E31" s="41">
        <f>Lüzum!I27</f>
        <v>0</v>
      </c>
      <c r="F31" s="161">
        <v>0</v>
      </c>
      <c r="G31" s="127">
        <f t="shared" si="0"/>
        <v>0</v>
      </c>
      <c r="I31" s="42">
        <f>Lüzum!B27</f>
        <v>0</v>
      </c>
      <c r="J31" s="43">
        <f>Lüzum!C27</f>
        <v>0</v>
      </c>
      <c r="K31" s="164">
        <f>Lüzum!H27</f>
        <v>0</v>
      </c>
      <c r="L31" s="41">
        <f>Lüzum!I27</f>
        <v>0</v>
      </c>
      <c r="M31" s="162">
        <v>0</v>
      </c>
      <c r="N31" s="127">
        <f t="shared" si="1"/>
        <v>0</v>
      </c>
      <c r="P31" s="42">
        <f>Lüzum!B27</f>
        <v>0</v>
      </c>
      <c r="Q31" s="43">
        <f>Lüzum!C27</f>
        <v>0</v>
      </c>
      <c r="R31" s="164">
        <f>Lüzum!H27</f>
        <v>0</v>
      </c>
      <c r="S31" s="41">
        <f>Lüzum!I27</f>
        <v>0</v>
      </c>
      <c r="T31" s="163">
        <v>0</v>
      </c>
      <c r="U31" s="127">
        <f t="shared" si="2"/>
        <v>0</v>
      </c>
    </row>
    <row r="32" spans="2:21" s="44" customFormat="1" ht="16.5" hidden="1" customHeight="1">
      <c r="B32" s="42">
        <f>Lüzum!B28</f>
        <v>0</v>
      </c>
      <c r="C32" s="43">
        <f>Lüzum!C28</f>
        <v>0</v>
      </c>
      <c r="D32" s="164">
        <f>Lüzum!H28</f>
        <v>0</v>
      </c>
      <c r="E32" s="41">
        <f>Lüzum!I28</f>
        <v>0</v>
      </c>
      <c r="F32" s="161">
        <v>0</v>
      </c>
      <c r="G32" s="127">
        <f t="shared" si="0"/>
        <v>0</v>
      </c>
      <c r="I32" s="42">
        <f>Lüzum!B28</f>
        <v>0</v>
      </c>
      <c r="J32" s="43">
        <f>Lüzum!C28</f>
        <v>0</v>
      </c>
      <c r="K32" s="164">
        <f>Lüzum!H28</f>
        <v>0</v>
      </c>
      <c r="L32" s="41">
        <f>Lüzum!I28</f>
        <v>0</v>
      </c>
      <c r="M32" s="162">
        <v>0</v>
      </c>
      <c r="N32" s="127">
        <f t="shared" si="1"/>
        <v>0</v>
      </c>
      <c r="P32" s="42">
        <f>Lüzum!B28</f>
        <v>0</v>
      </c>
      <c r="Q32" s="43">
        <f>Lüzum!C28</f>
        <v>0</v>
      </c>
      <c r="R32" s="164">
        <f>Lüzum!H28</f>
        <v>0</v>
      </c>
      <c r="S32" s="41">
        <f>Lüzum!I28</f>
        <v>0</v>
      </c>
      <c r="T32" s="163">
        <v>0</v>
      </c>
      <c r="U32" s="127">
        <f t="shared" si="2"/>
        <v>0</v>
      </c>
    </row>
    <row r="33" spans="2:21" s="44" customFormat="1" ht="16.5" hidden="1" customHeight="1">
      <c r="B33" s="42">
        <f>Lüzum!B29</f>
        <v>0</v>
      </c>
      <c r="C33" s="43">
        <f>Lüzum!C29</f>
        <v>0</v>
      </c>
      <c r="D33" s="164">
        <f>Lüzum!H29</f>
        <v>0</v>
      </c>
      <c r="E33" s="41">
        <f>Lüzum!I29</f>
        <v>0</v>
      </c>
      <c r="F33" s="161">
        <v>0</v>
      </c>
      <c r="G33" s="127">
        <f t="shared" si="0"/>
        <v>0</v>
      </c>
      <c r="I33" s="42">
        <f>Lüzum!B29</f>
        <v>0</v>
      </c>
      <c r="J33" s="43">
        <f>Lüzum!C29</f>
        <v>0</v>
      </c>
      <c r="K33" s="164">
        <f>Lüzum!H29</f>
        <v>0</v>
      </c>
      <c r="L33" s="41">
        <f>Lüzum!I29</f>
        <v>0</v>
      </c>
      <c r="M33" s="162">
        <v>0</v>
      </c>
      <c r="N33" s="127">
        <f t="shared" si="1"/>
        <v>0</v>
      </c>
      <c r="P33" s="42">
        <f>Lüzum!B29</f>
        <v>0</v>
      </c>
      <c r="Q33" s="43">
        <f>Lüzum!C29</f>
        <v>0</v>
      </c>
      <c r="R33" s="164">
        <f>Lüzum!H29</f>
        <v>0</v>
      </c>
      <c r="S33" s="41">
        <f>Lüzum!I29</f>
        <v>0</v>
      </c>
      <c r="T33" s="163">
        <v>0</v>
      </c>
      <c r="U33" s="127">
        <f t="shared" si="2"/>
        <v>0</v>
      </c>
    </row>
    <row r="34" spans="2:21" s="44" customFormat="1" ht="16.5" hidden="1" customHeight="1">
      <c r="B34" s="42">
        <f>Lüzum!B30</f>
        <v>0</v>
      </c>
      <c r="C34" s="43">
        <f>Lüzum!C30</f>
        <v>0</v>
      </c>
      <c r="D34" s="164">
        <f>Lüzum!H30</f>
        <v>0</v>
      </c>
      <c r="E34" s="41">
        <f>Lüzum!I30</f>
        <v>0</v>
      </c>
      <c r="F34" s="161">
        <v>0</v>
      </c>
      <c r="G34" s="127">
        <f t="shared" si="0"/>
        <v>0</v>
      </c>
      <c r="I34" s="42">
        <f>Lüzum!B30</f>
        <v>0</v>
      </c>
      <c r="J34" s="43">
        <f>Lüzum!C30</f>
        <v>0</v>
      </c>
      <c r="K34" s="164">
        <f>Lüzum!H30</f>
        <v>0</v>
      </c>
      <c r="L34" s="41">
        <f>Lüzum!I30</f>
        <v>0</v>
      </c>
      <c r="M34" s="162">
        <v>0</v>
      </c>
      <c r="N34" s="127">
        <f t="shared" si="1"/>
        <v>0</v>
      </c>
      <c r="P34" s="42">
        <f>Lüzum!B30</f>
        <v>0</v>
      </c>
      <c r="Q34" s="43">
        <f>Lüzum!C30</f>
        <v>0</v>
      </c>
      <c r="R34" s="164">
        <f>Lüzum!H30</f>
        <v>0</v>
      </c>
      <c r="S34" s="41">
        <f>Lüzum!I30</f>
        <v>0</v>
      </c>
      <c r="T34" s="163">
        <v>0</v>
      </c>
      <c r="U34" s="127">
        <f t="shared" si="2"/>
        <v>0</v>
      </c>
    </row>
    <row r="35" spans="2:21" s="44" customFormat="1" ht="16.5" hidden="1" customHeight="1">
      <c r="B35" s="42">
        <f>Lüzum!B31</f>
        <v>0</v>
      </c>
      <c r="C35" s="43">
        <f>Lüzum!C31</f>
        <v>0</v>
      </c>
      <c r="D35" s="164">
        <f>Lüzum!H31</f>
        <v>0</v>
      </c>
      <c r="E35" s="41">
        <f>Lüzum!I31</f>
        <v>0</v>
      </c>
      <c r="F35" s="161">
        <v>0</v>
      </c>
      <c r="G35" s="127">
        <f>F35*D35</f>
        <v>0</v>
      </c>
      <c r="I35" s="42">
        <f>Lüzum!B31</f>
        <v>0</v>
      </c>
      <c r="J35" s="43">
        <f>Lüzum!C31</f>
        <v>0</v>
      </c>
      <c r="K35" s="164">
        <f>Lüzum!H31</f>
        <v>0</v>
      </c>
      <c r="L35" s="41">
        <f>Lüzum!I31</f>
        <v>0</v>
      </c>
      <c r="M35" s="162">
        <v>0</v>
      </c>
      <c r="N35" s="127">
        <f t="shared" si="1"/>
        <v>0</v>
      </c>
      <c r="P35" s="42">
        <f>Lüzum!B31</f>
        <v>0</v>
      </c>
      <c r="Q35" s="43">
        <f>Lüzum!C31</f>
        <v>0</v>
      </c>
      <c r="R35" s="164">
        <f>Lüzum!H31</f>
        <v>0</v>
      </c>
      <c r="S35" s="41">
        <f>Lüzum!I31</f>
        <v>0</v>
      </c>
      <c r="T35" s="163">
        <v>0</v>
      </c>
      <c r="U35" s="127">
        <f t="shared" si="2"/>
        <v>0</v>
      </c>
    </row>
    <row r="36" spans="2:21" s="44" customFormat="1" ht="16.5" hidden="1" customHeight="1">
      <c r="B36" s="42">
        <f>Lüzum!B32</f>
        <v>0</v>
      </c>
      <c r="C36" s="43">
        <f>Lüzum!C32</f>
        <v>0</v>
      </c>
      <c r="D36" s="164">
        <f>Lüzum!H32</f>
        <v>0</v>
      </c>
      <c r="E36" s="41">
        <f>Lüzum!I32</f>
        <v>0</v>
      </c>
      <c r="F36" s="161">
        <v>0</v>
      </c>
      <c r="G36" s="127">
        <f t="shared" ref="G36:G41" si="3">F36*D36</f>
        <v>0</v>
      </c>
      <c r="I36" s="42">
        <f>Lüzum!B32</f>
        <v>0</v>
      </c>
      <c r="J36" s="43">
        <f>Lüzum!C32</f>
        <v>0</v>
      </c>
      <c r="K36" s="164">
        <f>Lüzum!H32</f>
        <v>0</v>
      </c>
      <c r="L36" s="41">
        <f>Lüzum!I32</f>
        <v>0</v>
      </c>
      <c r="M36" s="162">
        <v>0</v>
      </c>
      <c r="N36" s="127">
        <f t="shared" si="1"/>
        <v>0</v>
      </c>
      <c r="P36" s="42">
        <f>Lüzum!B32</f>
        <v>0</v>
      </c>
      <c r="Q36" s="43">
        <f>Lüzum!C32</f>
        <v>0</v>
      </c>
      <c r="R36" s="164">
        <f>Lüzum!H32</f>
        <v>0</v>
      </c>
      <c r="S36" s="41">
        <f>Lüzum!I32</f>
        <v>0</v>
      </c>
      <c r="T36" s="163">
        <v>0</v>
      </c>
      <c r="U36" s="127">
        <f t="shared" si="2"/>
        <v>0</v>
      </c>
    </row>
    <row r="37" spans="2:21" s="44" customFormat="1" ht="16.5" hidden="1" customHeight="1">
      <c r="B37" s="42">
        <f>Lüzum!B33</f>
        <v>0</v>
      </c>
      <c r="C37" s="43">
        <f>Lüzum!C33</f>
        <v>0</v>
      </c>
      <c r="D37" s="164">
        <f>Lüzum!H33</f>
        <v>0</v>
      </c>
      <c r="E37" s="41">
        <f>Lüzum!I33</f>
        <v>0</v>
      </c>
      <c r="F37" s="161">
        <v>0</v>
      </c>
      <c r="G37" s="127">
        <f t="shared" si="3"/>
        <v>0</v>
      </c>
      <c r="I37" s="42">
        <f>Lüzum!B33</f>
        <v>0</v>
      </c>
      <c r="J37" s="43">
        <f>Lüzum!C33</f>
        <v>0</v>
      </c>
      <c r="K37" s="164">
        <f>Lüzum!H33</f>
        <v>0</v>
      </c>
      <c r="L37" s="41">
        <f>Lüzum!I33</f>
        <v>0</v>
      </c>
      <c r="M37" s="162">
        <v>0</v>
      </c>
      <c r="N37" s="127">
        <f t="shared" si="1"/>
        <v>0</v>
      </c>
      <c r="P37" s="42">
        <f>Lüzum!B33</f>
        <v>0</v>
      </c>
      <c r="Q37" s="43">
        <f>Lüzum!C33</f>
        <v>0</v>
      </c>
      <c r="R37" s="164">
        <f>Lüzum!H33</f>
        <v>0</v>
      </c>
      <c r="S37" s="41">
        <f>Lüzum!I33</f>
        <v>0</v>
      </c>
      <c r="T37" s="163">
        <v>0</v>
      </c>
      <c r="U37" s="127">
        <f t="shared" si="2"/>
        <v>0</v>
      </c>
    </row>
    <row r="38" spans="2:21" s="44" customFormat="1" ht="16.5" hidden="1" customHeight="1">
      <c r="B38" s="42">
        <f>Lüzum!B34</f>
        <v>0</v>
      </c>
      <c r="C38" s="43">
        <f>Lüzum!C34</f>
        <v>0</v>
      </c>
      <c r="D38" s="164">
        <f>Lüzum!H34</f>
        <v>0</v>
      </c>
      <c r="E38" s="41">
        <f>Lüzum!I34</f>
        <v>0</v>
      </c>
      <c r="F38" s="161">
        <v>0</v>
      </c>
      <c r="G38" s="127">
        <f t="shared" si="3"/>
        <v>0</v>
      </c>
      <c r="I38" s="42">
        <f>Lüzum!B34</f>
        <v>0</v>
      </c>
      <c r="J38" s="43">
        <f>Lüzum!C34</f>
        <v>0</v>
      </c>
      <c r="K38" s="164">
        <f>Lüzum!H34</f>
        <v>0</v>
      </c>
      <c r="L38" s="41">
        <f>Lüzum!I34</f>
        <v>0</v>
      </c>
      <c r="M38" s="162">
        <v>0</v>
      </c>
      <c r="N38" s="127">
        <f t="shared" si="1"/>
        <v>0</v>
      </c>
      <c r="P38" s="42">
        <f>Lüzum!B34</f>
        <v>0</v>
      </c>
      <c r="Q38" s="43">
        <f>Lüzum!C34</f>
        <v>0</v>
      </c>
      <c r="R38" s="164">
        <f>Lüzum!H34</f>
        <v>0</v>
      </c>
      <c r="S38" s="41">
        <f>Lüzum!I34</f>
        <v>0</v>
      </c>
      <c r="T38" s="163">
        <v>0</v>
      </c>
      <c r="U38" s="127">
        <f t="shared" si="2"/>
        <v>0</v>
      </c>
    </row>
    <row r="39" spans="2:21" s="44" customFormat="1" ht="16.5" hidden="1" customHeight="1">
      <c r="B39" s="42">
        <f>Lüzum!B35</f>
        <v>0</v>
      </c>
      <c r="C39" s="43">
        <f>Lüzum!C35</f>
        <v>0</v>
      </c>
      <c r="D39" s="164">
        <f>Lüzum!H35</f>
        <v>0</v>
      </c>
      <c r="E39" s="41">
        <f>Lüzum!I35</f>
        <v>0</v>
      </c>
      <c r="F39" s="161">
        <v>0</v>
      </c>
      <c r="G39" s="127">
        <f t="shared" si="3"/>
        <v>0</v>
      </c>
      <c r="I39" s="42">
        <f>Lüzum!B35</f>
        <v>0</v>
      </c>
      <c r="J39" s="43">
        <f>Lüzum!C35</f>
        <v>0</v>
      </c>
      <c r="K39" s="164">
        <f>Lüzum!H35</f>
        <v>0</v>
      </c>
      <c r="L39" s="41">
        <f>Lüzum!I35</f>
        <v>0</v>
      </c>
      <c r="M39" s="162">
        <v>0</v>
      </c>
      <c r="N39" s="127">
        <f t="shared" si="1"/>
        <v>0</v>
      </c>
      <c r="P39" s="42">
        <f>Lüzum!B35</f>
        <v>0</v>
      </c>
      <c r="Q39" s="43">
        <f>Lüzum!C35</f>
        <v>0</v>
      </c>
      <c r="R39" s="164">
        <f>Lüzum!H35</f>
        <v>0</v>
      </c>
      <c r="S39" s="41">
        <f>Lüzum!I35</f>
        <v>0</v>
      </c>
      <c r="T39" s="163">
        <v>0</v>
      </c>
      <c r="U39" s="127">
        <f t="shared" si="2"/>
        <v>0</v>
      </c>
    </row>
    <row r="40" spans="2:21" s="44" customFormat="1" ht="16.5" hidden="1" customHeight="1">
      <c r="B40" s="42">
        <f>Lüzum!B36</f>
        <v>0</v>
      </c>
      <c r="C40" s="43">
        <f>Lüzum!C36</f>
        <v>0</v>
      </c>
      <c r="D40" s="164">
        <f>Lüzum!H36</f>
        <v>0</v>
      </c>
      <c r="E40" s="41">
        <f>Lüzum!I36</f>
        <v>0</v>
      </c>
      <c r="F40" s="161">
        <v>0</v>
      </c>
      <c r="G40" s="127">
        <f t="shared" si="3"/>
        <v>0</v>
      </c>
      <c r="I40" s="42">
        <f>Lüzum!B36</f>
        <v>0</v>
      </c>
      <c r="J40" s="43">
        <f>Lüzum!C36</f>
        <v>0</v>
      </c>
      <c r="K40" s="164">
        <f>Lüzum!H36</f>
        <v>0</v>
      </c>
      <c r="L40" s="41">
        <f>Lüzum!I36</f>
        <v>0</v>
      </c>
      <c r="M40" s="162">
        <v>0</v>
      </c>
      <c r="N40" s="127">
        <f t="shared" si="1"/>
        <v>0</v>
      </c>
      <c r="P40" s="42">
        <f>Lüzum!B36</f>
        <v>0</v>
      </c>
      <c r="Q40" s="43">
        <f>Lüzum!C36</f>
        <v>0</v>
      </c>
      <c r="R40" s="164">
        <f>Lüzum!H36</f>
        <v>0</v>
      </c>
      <c r="S40" s="41">
        <f>Lüzum!I36</f>
        <v>0</v>
      </c>
      <c r="T40" s="163">
        <v>0</v>
      </c>
      <c r="U40" s="127">
        <f t="shared" si="2"/>
        <v>0</v>
      </c>
    </row>
    <row r="41" spans="2:21" s="44" customFormat="1" ht="16.5" hidden="1" customHeight="1">
      <c r="B41" s="42">
        <f>Lüzum!B37</f>
        <v>0</v>
      </c>
      <c r="C41" s="43">
        <f>Lüzum!C37</f>
        <v>0</v>
      </c>
      <c r="D41" s="164">
        <f>Lüzum!H37</f>
        <v>0</v>
      </c>
      <c r="E41" s="41">
        <f>Lüzum!I37</f>
        <v>0</v>
      </c>
      <c r="F41" s="161">
        <v>0</v>
      </c>
      <c r="G41" s="127">
        <f t="shared" si="3"/>
        <v>0</v>
      </c>
      <c r="I41" s="42">
        <f>Lüzum!B37</f>
        <v>0</v>
      </c>
      <c r="J41" s="43">
        <f>Lüzum!C37</f>
        <v>0</v>
      </c>
      <c r="K41" s="164">
        <f>Lüzum!H37</f>
        <v>0</v>
      </c>
      <c r="L41" s="41">
        <f>Lüzum!I37</f>
        <v>0</v>
      </c>
      <c r="M41" s="162">
        <v>0</v>
      </c>
      <c r="N41" s="127">
        <f t="shared" si="1"/>
        <v>0</v>
      </c>
      <c r="P41" s="42">
        <f>Lüzum!B37</f>
        <v>0</v>
      </c>
      <c r="Q41" s="43">
        <f>Lüzum!C37</f>
        <v>0</v>
      </c>
      <c r="R41" s="164">
        <f>Lüzum!H37</f>
        <v>0</v>
      </c>
      <c r="S41" s="41">
        <f>Lüzum!I37</f>
        <v>0</v>
      </c>
      <c r="T41" s="163">
        <v>0</v>
      </c>
      <c r="U41" s="127">
        <f t="shared" si="2"/>
        <v>0</v>
      </c>
    </row>
    <row r="42" spans="2:21" s="44" customFormat="1" ht="16.5" hidden="1" customHeight="1">
      <c r="B42" s="42">
        <f>Lüzum!B38</f>
        <v>0</v>
      </c>
      <c r="C42" s="43">
        <f>Lüzum!C38</f>
        <v>0</v>
      </c>
      <c r="D42" s="164">
        <f>Lüzum!H38</f>
        <v>0</v>
      </c>
      <c r="E42" s="41">
        <f>Lüzum!I38</f>
        <v>0</v>
      </c>
      <c r="F42" s="161">
        <v>0</v>
      </c>
      <c r="G42" s="127">
        <f>F42*D42</f>
        <v>0</v>
      </c>
      <c r="I42" s="42">
        <f>Lüzum!B38</f>
        <v>0</v>
      </c>
      <c r="J42" s="43">
        <f>Lüzum!C38</f>
        <v>0</v>
      </c>
      <c r="K42" s="164">
        <f>Lüzum!H38</f>
        <v>0</v>
      </c>
      <c r="L42" s="41">
        <f>Lüzum!I38</f>
        <v>0</v>
      </c>
      <c r="M42" s="162">
        <v>0</v>
      </c>
      <c r="N42" s="127">
        <f t="shared" si="1"/>
        <v>0</v>
      </c>
      <c r="P42" s="42">
        <f>Lüzum!B38</f>
        <v>0</v>
      </c>
      <c r="Q42" s="43">
        <f>Lüzum!C38</f>
        <v>0</v>
      </c>
      <c r="R42" s="164">
        <f>Lüzum!H38</f>
        <v>0</v>
      </c>
      <c r="S42" s="41">
        <f>Lüzum!I38</f>
        <v>0</v>
      </c>
      <c r="T42" s="163">
        <v>0</v>
      </c>
      <c r="U42" s="127">
        <f t="shared" si="2"/>
        <v>0</v>
      </c>
    </row>
    <row r="43" spans="2:21" s="44" customFormat="1" ht="16.5" hidden="1" customHeight="1">
      <c r="B43" s="42">
        <f>Lüzum!B39</f>
        <v>0</v>
      </c>
      <c r="C43" s="43">
        <f>Lüzum!C39</f>
        <v>0</v>
      </c>
      <c r="D43" s="164">
        <f>Lüzum!H39</f>
        <v>0</v>
      </c>
      <c r="E43" s="41">
        <f>Lüzum!I39</f>
        <v>0</v>
      </c>
      <c r="F43" s="161">
        <v>0</v>
      </c>
      <c r="G43" s="127">
        <f>F43*D43</f>
        <v>0</v>
      </c>
      <c r="I43" s="42">
        <f>Lüzum!B39</f>
        <v>0</v>
      </c>
      <c r="J43" s="43">
        <f>Lüzum!C39</f>
        <v>0</v>
      </c>
      <c r="K43" s="164">
        <f>Lüzum!H39</f>
        <v>0</v>
      </c>
      <c r="L43" s="41">
        <f>Lüzum!I39</f>
        <v>0</v>
      </c>
      <c r="M43" s="162">
        <v>0</v>
      </c>
      <c r="N43" s="127">
        <f t="shared" si="1"/>
        <v>0</v>
      </c>
      <c r="P43" s="42">
        <f>Lüzum!B39</f>
        <v>0</v>
      </c>
      <c r="Q43" s="43">
        <f>Lüzum!C39</f>
        <v>0</v>
      </c>
      <c r="R43" s="164">
        <f>Lüzum!H39</f>
        <v>0</v>
      </c>
      <c r="S43" s="41">
        <f>Lüzum!I39</f>
        <v>0</v>
      </c>
      <c r="T43" s="163">
        <v>0</v>
      </c>
      <c r="U43" s="127">
        <f t="shared" si="2"/>
        <v>0</v>
      </c>
    </row>
    <row r="44" spans="2:21" s="44" customFormat="1" ht="16.5" hidden="1" customHeight="1">
      <c r="B44" s="42">
        <f>Lüzum!B40</f>
        <v>0</v>
      </c>
      <c r="C44" s="43">
        <f>Lüzum!C40</f>
        <v>0</v>
      </c>
      <c r="D44" s="164">
        <f>Lüzum!H40</f>
        <v>0</v>
      </c>
      <c r="E44" s="41">
        <f>Lüzum!I40</f>
        <v>0</v>
      </c>
      <c r="F44" s="161">
        <v>0</v>
      </c>
      <c r="G44" s="127">
        <f>F44*D44</f>
        <v>0</v>
      </c>
      <c r="I44" s="42">
        <f>Lüzum!B40</f>
        <v>0</v>
      </c>
      <c r="J44" s="43">
        <f>Lüzum!C40</f>
        <v>0</v>
      </c>
      <c r="K44" s="164">
        <f>Lüzum!H40</f>
        <v>0</v>
      </c>
      <c r="L44" s="41">
        <f>Lüzum!I40</f>
        <v>0</v>
      </c>
      <c r="M44" s="162">
        <v>0</v>
      </c>
      <c r="N44" s="127">
        <f t="shared" si="1"/>
        <v>0</v>
      </c>
      <c r="P44" s="42">
        <f>Lüzum!B40</f>
        <v>0</v>
      </c>
      <c r="Q44" s="43">
        <f>Lüzum!C40</f>
        <v>0</v>
      </c>
      <c r="R44" s="164">
        <f>Lüzum!H40</f>
        <v>0</v>
      </c>
      <c r="S44" s="41">
        <f>Lüzum!I40</f>
        <v>0</v>
      </c>
      <c r="T44" s="163">
        <v>0</v>
      </c>
      <c r="U44" s="127">
        <f t="shared" si="2"/>
        <v>0</v>
      </c>
    </row>
    <row r="45" spans="2:21" s="44" customFormat="1" ht="16.5" hidden="1" customHeight="1">
      <c r="B45" s="42">
        <f>Lüzum!B41</f>
        <v>0</v>
      </c>
      <c r="C45" s="43">
        <f>Lüzum!C41</f>
        <v>0</v>
      </c>
      <c r="D45" s="164">
        <f>Lüzum!H41</f>
        <v>0</v>
      </c>
      <c r="E45" s="41">
        <f>Lüzum!I41</f>
        <v>0</v>
      </c>
      <c r="F45" s="161">
        <v>0</v>
      </c>
      <c r="G45" s="127">
        <f>F45*D45</f>
        <v>0</v>
      </c>
      <c r="I45" s="42">
        <f>Lüzum!B41</f>
        <v>0</v>
      </c>
      <c r="J45" s="43">
        <f>Lüzum!C41</f>
        <v>0</v>
      </c>
      <c r="K45" s="164">
        <f>Lüzum!H41</f>
        <v>0</v>
      </c>
      <c r="L45" s="41">
        <f>Lüzum!I41</f>
        <v>0</v>
      </c>
      <c r="M45" s="162">
        <v>0</v>
      </c>
      <c r="N45" s="127">
        <f t="shared" si="1"/>
        <v>0</v>
      </c>
      <c r="P45" s="42">
        <f>Lüzum!B41</f>
        <v>0</v>
      </c>
      <c r="Q45" s="43">
        <f>Lüzum!C41</f>
        <v>0</v>
      </c>
      <c r="R45" s="164">
        <f>Lüzum!H41</f>
        <v>0</v>
      </c>
      <c r="S45" s="41">
        <f>Lüzum!I41</f>
        <v>0</v>
      </c>
      <c r="T45" s="163">
        <v>0</v>
      </c>
      <c r="U45" s="127">
        <f t="shared" si="2"/>
        <v>0</v>
      </c>
    </row>
    <row r="46" spans="2:21" s="120" customFormat="1" ht="21.75" customHeight="1">
      <c r="B46" s="315" t="s">
        <v>66</v>
      </c>
      <c r="C46" s="316"/>
      <c r="D46" s="316"/>
      <c r="E46" s="316"/>
      <c r="F46" s="317"/>
      <c r="G46" s="128">
        <f>SUM(G13:G45)</f>
        <v>600</v>
      </c>
      <c r="I46" s="315" t="s">
        <v>66</v>
      </c>
      <c r="J46" s="316"/>
      <c r="K46" s="316"/>
      <c r="L46" s="316"/>
      <c r="M46" s="317"/>
      <c r="N46" s="130">
        <f>SUM(N13:N45)</f>
        <v>690</v>
      </c>
      <c r="P46" s="315" t="s">
        <v>66</v>
      </c>
      <c r="Q46" s="316"/>
      <c r="R46" s="316"/>
      <c r="S46" s="316"/>
      <c r="T46" s="317"/>
      <c r="U46" s="130">
        <f>SUM(U13:U45)</f>
        <v>760</v>
      </c>
    </row>
    <row r="47" spans="2:21" s="19" customFormat="1" ht="16.5" customHeight="1">
      <c r="B47" s="20"/>
      <c r="C47" s="20"/>
      <c r="D47" s="151"/>
      <c r="E47" s="20"/>
      <c r="F47" s="20"/>
      <c r="G47" s="129"/>
      <c r="I47" s="20"/>
      <c r="J47" s="20"/>
      <c r="K47" s="151"/>
      <c r="L47" s="20"/>
      <c r="M47" s="20"/>
      <c r="N47" s="129"/>
      <c r="P47" s="20"/>
      <c r="Q47" s="20"/>
      <c r="R47" s="151"/>
      <c r="S47" s="20"/>
      <c r="T47" s="20"/>
      <c r="U47" s="129"/>
    </row>
    <row r="48" spans="2:21" ht="15" customHeight="1">
      <c r="G48" s="122">
        <f>G46*18/100</f>
        <v>108</v>
      </c>
    </row>
    <row r="49" spans="7:7" ht="15" customHeight="1">
      <c r="G49" s="196">
        <f>G48+G46</f>
        <v>708</v>
      </c>
    </row>
  </sheetData>
  <sheetProtection selectLockedCells="1" selectUnlockedCells="1"/>
  <mergeCells count="39">
    <mergeCell ref="T10:U10"/>
    <mergeCell ref="R12:S12"/>
    <mergeCell ref="P46:T46"/>
    <mergeCell ref="I46:M46"/>
    <mergeCell ref="P2:U2"/>
    <mergeCell ref="P3:U3"/>
    <mergeCell ref="P4:U4"/>
    <mergeCell ref="P6:U6"/>
    <mergeCell ref="T7:U7"/>
    <mergeCell ref="T8:U8"/>
    <mergeCell ref="Q9:R9"/>
    <mergeCell ref="T9:U9"/>
    <mergeCell ref="M8:N8"/>
    <mergeCell ref="J9:K9"/>
    <mergeCell ref="M9:N9"/>
    <mergeCell ref="B46:F46"/>
    <mergeCell ref="F8:G8"/>
    <mergeCell ref="F9:G9"/>
    <mergeCell ref="F10:G10"/>
    <mergeCell ref="Q8:R8"/>
    <mergeCell ref="Q10:R10"/>
    <mergeCell ref="M7:N7"/>
    <mergeCell ref="J8:K8"/>
    <mergeCell ref="J10:K10"/>
    <mergeCell ref="M10:N10"/>
    <mergeCell ref="K12:L12"/>
    <mergeCell ref="B2:G2"/>
    <mergeCell ref="B3:G3"/>
    <mergeCell ref="B4:G4"/>
    <mergeCell ref="B6:G6"/>
    <mergeCell ref="I2:N2"/>
    <mergeCell ref="I3:N3"/>
    <mergeCell ref="I4:N4"/>
    <mergeCell ref="I6:N6"/>
    <mergeCell ref="F7:G7"/>
    <mergeCell ref="D12:E12"/>
    <mergeCell ref="C8:D8"/>
    <mergeCell ref="C9:D9"/>
    <mergeCell ref="C10:D10"/>
  </mergeCells>
  <phoneticPr fontId="0" type="noConversion"/>
  <printOptions horizontalCentered="1"/>
  <pageMargins left="0.15763888888888888" right="0.15763888888888888" top="0.70833333333333337" bottom="0.11805555555555555" header="0.51180555555555551" footer="0.51180555555555551"/>
  <pageSetup paperSize="9" firstPageNumber="0" orientation="portrait" horizontalDpi="300" verticalDpi="300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C000"/>
    <pageSetUpPr fitToPage="1"/>
  </sheetPr>
  <dimension ref="A1:L86"/>
  <sheetViews>
    <sheetView zoomScale="93" zoomScaleNormal="93" workbookViewId="0">
      <selection activeCell="C4" sqref="C4:E4"/>
    </sheetView>
  </sheetViews>
  <sheetFormatPr defaultColWidth="9.16796875" defaultRowHeight="13.5"/>
  <cols>
    <col min="1" max="1" width="5.796875" style="9" customWidth="1"/>
    <col min="2" max="2" width="43.82421875" style="9" customWidth="1"/>
    <col min="3" max="5" width="25.484375" style="9" customWidth="1"/>
    <col min="6" max="16384" width="9.16796875" style="9"/>
  </cols>
  <sheetData>
    <row r="1" spans="1:5" s="57" customFormat="1" ht="79.5" customHeight="1">
      <c r="A1" s="337" t="s">
        <v>27</v>
      </c>
      <c r="B1" s="337"/>
      <c r="C1" s="337"/>
      <c r="D1" s="337"/>
      <c r="E1" s="337"/>
    </row>
    <row r="2" spans="1:5" s="83" customFormat="1" ht="27" customHeight="1">
      <c r="A2" s="338" t="s">
        <v>28</v>
      </c>
      <c r="B2" s="338"/>
      <c r="C2" s="339" t="s">
        <v>94</v>
      </c>
      <c r="D2" s="339"/>
      <c r="E2" s="339"/>
    </row>
    <row r="3" spans="1:5" s="83" customFormat="1" ht="38.25" customHeight="1">
      <c r="A3" s="338" t="s">
        <v>29</v>
      </c>
      <c r="B3" s="338"/>
      <c r="C3" s="340" t="s">
        <v>118</v>
      </c>
      <c r="D3" s="340"/>
      <c r="E3" s="340"/>
    </row>
    <row r="4" spans="1:5" s="84" customFormat="1" ht="54.75" customHeight="1">
      <c r="A4" s="341" t="s">
        <v>85</v>
      </c>
      <c r="B4" s="341"/>
      <c r="C4" s="342" t="s">
        <v>119</v>
      </c>
      <c r="D4" s="342"/>
      <c r="E4" s="342"/>
    </row>
    <row r="5" spans="1:5" s="57" customFormat="1" ht="26.25" customHeight="1">
      <c r="A5" s="333" t="s">
        <v>30</v>
      </c>
      <c r="B5" s="333"/>
      <c r="C5" s="336" t="s">
        <v>31</v>
      </c>
      <c r="D5" s="336"/>
      <c r="E5" s="336"/>
    </row>
    <row r="6" spans="1:5" s="57" customFormat="1" ht="18.75" customHeight="1">
      <c r="A6" s="333"/>
      <c r="B6" s="335"/>
      <c r="C6" s="220" t="str">
        <f>'Yaklaşık Maliyet'!E8</f>
        <v>AR GRAFİK REKLAM</v>
      </c>
      <c r="D6" s="220" t="str">
        <f>'Yaklaşık Maliyet'!G8</f>
        <v>SİMA REKLAM</v>
      </c>
      <c r="E6" s="220" t="str">
        <f>'Yaklaşık Maliyet'!I8</f>
        <v>PALURİ REKLAM</v>
      </c>
    </row>
    <row r="7" spans="1:5" s="57" customFormat="1" ht="17.25" customHeight="1">
      <c r="A7" s="333"/>
      <c r="B7" s="335"/>
      <c r="C7" s="201" t="s">
        <v>32</v>
      </c>
      <c r="D7" s="201" t="s">
        <v>32</v>
      </c>
      <c r="E7" s="201" t="s">
        <v>32</v>
      </c>
    </row>
    <row r="8" spans="1:5" s="174" customFormat="1" ht="22.5" customHeight="1">
      <c r="A8" s="172">
        <f>Lüzum!B9</f>
        <v>1</v>
      </c>
      <c r="B8" s="181" t="str">
        <f>Lüzum!C9</f>
        <v>PLAKET</v>
      </c>
      <c r="C8" s="199">
        <f>'Teklif Mektubu'!G13</f>
        <v>400</v>
      </c>
      <c r="D8" s="199">
        <f>'Teklif Mektubu'!N13</f>
        <v>440</v>
      </c>
      <c r="E8" s="199">
        <f>'Teklif Mektubu'!U13</f>
        <v>480</v>
      </c>
    </row>
    <row r="9" spans="1:5" s="174" customFormat="1" ht="22.5" customHeight="1">
      <c r="A9" s="172">
        <f>Lüzum!B10</f>
        <v>2</v>
      </c>
      <c r="B9" s="173" t="str">
        <f>Lüzum!C10</f>
        <v>MADALYA</v>
      </c>
      <c r="C9" s="199">
        <f>'Teklif Mektubu'!G14</f>
        <v>100</v>
      </c>
      <c r="D9" s="199">
        <f>'Teklif Mektubu'!N14</f>
        <v>140</v>
      </c>
      <c r="E9" s="199">
        <f>'Teklif Mektubu'!U14</f>
        <v>160</v>
      </c>
    </row>
    <row r="10" spans="1:5" s="174" customFormat="1" ht="22.5" customHeight="1">
      <c r="A10" s="172">
        <f>Lüzum!B11</f>
        <v>3</v>
      </c>
      <c r="B10" s="173" t="str">
        <f>Lüzum!C11</f>
        <v>KUPA</v>
      </c>
      <c r="C10" s="199">
        <f>'Teklif Mektubu'!G15</f>
        <v>100</v>
      </c>
      <c r="D10" s="199">
        <f>'Teklif Mektubu'!N15</f>
        <v>110</v>
      </c>
      <c r="E10" s="199">
        <f>'Teklif Mektubu'!U15</f>
        <v>120</v>
      </c>
    </row>
    <row r="11" spans="1:5" s="174" customFormat="1" ht="22.5" hidden="1" customHeight="1">
      <c r="A11" s="172">
        <f>Lüzum!B12</f>
        <v>0</v>
      </c>
      <c r="B11" s="173">
        <f>Lüzum!C12</f>
        <v>0</v>
      </c>
      <c r="C11" s="199">
        <f>'Teklif Mektubu'!G16</f>
        <v>0</v>
      </c>
      <c r="D11" s="199">
        <f>'Teklif Mektubu'!N16</f>
        <v>0</v>
      </c>
      <c r="E11" s="199">
        <f>'Teklif Mektubu'!U16</f>
        <v>0</v>
      </c>
    </row>
    <row r="12" spans="1:5" s="174" customFormat="1" ht="22.5" hidden="1" customHeight="1">
      <c r="A12" s="172">
        <f>Lüzum!B13</f>
        <v>0</v>
      </c>
      <c r="B12" s="173">
        <f>Lüzum!C13</f>
        <v>0</v>
      </c>
      <c r="C12" s="199">
        <f>'Teklif Mektubu'!G17</f>
        <v>0</v>
      </c>
      <c r="D12" s="199">
        <f>'Teklif Mektubu'!N17</f>
        <v>0</v>
      </c>
      <c r="E12" s="199">
        <f>'Teklif Mektubu'!U17</f>
        <v>0</v>
      </c>
    </row>
    <row r="13" spans="1:5" s="174" customFormat="1" ht="22.5" hidden="1" customHeight="1">
      <c r="A13" s="172">
        <f>Lüzum!B14</f>
        <v>0</v>
      </c>
      <c r="B13" s="173">
        <f>Lüzum!C14</f>
        <v>0</v>
      </c>
      <c r="C13" s="199">
        <f>'Teklif Mektubu'!G18</f>
        <v>0</v>
      </c>
      <c r="D13" s="199">
        <f>'Teklif Mektubu'!N18</f>
        <v>0</v>
      </c>
      <c r="E13" s="199">
        <f>'Teklif Mektubu'!U18</f>
        <v>0</v>
      </c>
    </row>
    <row r="14" spans="1:5" s="174" customFormat="1" ht="13.5" hidden="1" customHeight="1">
      <c r="A14" s="172">
        <f>Lüzum!B15</f>
        <v>0</v>
      </c>
      <c r="B14" s="173">
        <f>Lüzum!C15</f>
        <v>0</v>
      </c>
      <c r="C14" s="199">
        <f>'Teklif Mektubu'!G19</f>
        <v>0</v>
      </c>
      <c r="D14" s="199">
        <f>'Teklif Mektubu'!N19</f>
        <v>0</v>
      </c>
      <c r="E14" s="199">
        <f>'Teklif Mektubu'!U19</f>
        <v>0</v>
      </c>
    </row>
    <row r="15" spans="1:5" s="174" customFormat="1" ht="13.5" hidden="1" customHeight="1">
      <c r="A15" s="172">
        <f>Lüzum!B16</f>
        <v>0</v>
      </c>
      <c r="B15" s="173">
        <f>Lüzum!C16</f>
        <v>0</v>
      </c>
      <c r="C15" s="199">
        <f>'Teklif Mektubu'!G20</f>
        <v>0</v>
      </c>
      <c r="D15" s="199">
        <f>'Teklif Mektubu'!N20</f>
        <v>0</v>
      </c>
      <c r="E15" s="199">
        <f>'Teklif Mektubu'!U20</f>
        <v>0</v>
      </c>
    </row>
    <row r="16" spans="1:5" s="174" customFormat="1" ht="13.5" hidden="1" customHeight="1">
      <c r="A16" s="172">
        <f>Lüzum!B17</f>
        <v>0</v>
      </c>
      <c r="B16" s="173">
        <f>Lüzum!C17</f>
        <v>0</v>
      </c>
      <c r="C16" s="199">
        <f>'Teklif Mektubu'!G21</f>
        <v>0</v>
      </c>
      <c r="D16" s="199">
        <f>'Teklif Mektubu'!N21</f>
        <v>0</v>
      </c>
      <c r="E16" s="199">
        <f>'Teklif Mektubu'!U21</f>
        <v>0</v>
      </c>
    </row>
    <row r="17" spans="1:5" s="174" customFormat="1" ht="13.5" hidden="1" customHeight="1">
      <c r="A17" s="172">
        <f>Lüzum!B18</f>
        <v>0</v>
      </c>
      <c r="B17" s="173">
        <f>Lüzum!C18</f>
        <v>0</v>
      </c>
      <c r="C17" s="199">
        <f>'Teklif Mektubu'!G22</f>
        <v>0</v>
      </c>
      <c r="D17" s="199">
        <f>'Teklif Mektubu'!N22</f>
        <v>0</v>
      </c>
      <c r="E17" s="199">
        <f>'Teklif Mektubu'!U22</f>
        <v>0</v>
      </c>
    </row>
    <row r="18" spans="1:5" s="174" customFormat="1" ht="13.5" hidden="1" customHeight="1">
      <c r="A18" s="172">
        <f>Lüzum!B19</f>
        <v>0</v>
      </c>
      <c r="B18" s="173">
        <f>Lüzum!C19</f>
        <v>0</v>
      </c>
      <c r="C18" s="199">
        <f>'Teklif Mektubu'!G23</f>
        <v>0</v>
      </c>
      <c r="D18" s="199">
        <f>'Teklif Mektubu'!N23</f>
        <v>0</v>
      </c>
      <c r="E18" s="199">
        <f>'Teklif Mektubu'!U23</f>
        <v>0</v>
      </c>
    </row>
    <row r="19" spans="1:5" s="174" customFormat="1" ht="13.5" hidden="1" customHeight="1">
      <c r="A19" s="172">
        <f>Lüzum!B20</f>
        <v>0</v>
      </c>
      <c r="B19" s="173">
        <f>Lüzum!C20</f>
        <v>0</v>
      </c>
      <c r="C19" s="199">
        <f>'Teklif Mektubu'!G24</f>
        <v>0</v>
      </c>
      <c r="D19" s="199">
        <f>'Teklif Mektubu'!N24</f>
        <v>0</v>
      </c>
      <c r="E19" s="199">
        <f>'Teklif Mektubu'!U24</f>
        <v>0</v>
      </c>
    </row>
    <row r="20" spans="1:5" s="174" customFormat="1" ht="13.5" hidden="1" customHeight="1">
      <c r="A20" s="172">
        <f>Lüzum!B21</f>
        <v>0</v>
      </c>
      <c r="B20" s="173">
        <f>Lüzum!C21</f>
        <v>0</v>
      </c>
      <c r="C20" s="199">
        <f>'Teklif Mektubu'!G25</f>
        <v>0</v>
      </c>
      <c r="D20" s="199">
        <f>'Teklif Mektubu'!N25</f>
        <v>0</v>
      </c>
      <c r="E20" s="199">
        <f>'Teklif Mektubu'!U25</f>
        <v>0</v>
      </c>
    </row>
    <row r="21" spans="1:5" s="174" customFormat="1" ht="13.5" hidden="1" customHeight="1">
      <c r="A21" s="172">
        <f>Lüzum!B22</f>
        <v>0</v>
      </c>
      <c r="B21" s="173">
        <f>Lüzum!C22</f>
        <v>0</v>
      </c>
      <c r="C21" s="199">
        <f>'Teklif Mektubu'!G26</f>
        <v>0</v>
      </c>
      <c r="D21" s="199">
        <f>'Teklif Mektubu'!N26</f>
        <v>0</v>
      </c>
      <c r="E21" s="199">
        <f>'Teklif Mektubu'!U26</f>
        <v>0</v>
      </c>
    </row>
    <row r="22" spans="1:5" s="174" customFormat="1" ht="13.5" hidden="1" customHeight="1">
      <c r="A22" s="172">
        <f>Lüzum!B23</f>
        <v>0</v>
      </c>
      <c r="B22" s="173">
        <f>Lüzum!C23</f>
        <v>0</v>
      </c>
      <c r="C22" s="199">
        <f>'Teklif Mektubu'!G27</f>
        <v>0</v>
      </c>
      <c r="D22" s="199">
        <f>'Teklif Mektubu'!N27</f>
        <v>0</v>
      </c>
      <c r="E22" s="199">
        <f>'Teklif Mektubu'!U27</f>
        <v>0</v>
      </c>
    </row>
    <row r="23" spans="1:5" s="174" customFormat="1" ht="13.5" hidden="1" customHeight="1">
      <c r="A23" s="172">
        <f>Lüzum!B24</f>
        <v>0</v>
      </c>
      <c r="B23" s="173">
        <f>Lüzum!C24</f>
        <v>0</v>
      </c>
      <c r="C23" s="199">
        <f>'Teklif Mektubu'!G28</f>
        <v>0</v>
      </c>
      <c r="D23" s="199">
        <f>'Teklif Mektubu'!N28</f>
        <v>0</v>
      </c>
      <c r="E23" s="199">
        <f>'Teklif Mektubu'!U28</f>
        <v>0</v>
      </c>
    </row>
    <row r="24" spans="1:5" s="174" customFormat="1" ht="13.5" hidden="1" customHeight="1">
      <c r="A24" s="172">
        <f>Lüzum!B25</f>
        <v>0</v>
      </c>
      <c r="B24" s="173">
        <f>Lüzum!C25</f>
        <v>0</v>
      </c>
      <c r="C24" s="199">
        <f>'Teklif Mektubu'!G29</f>
        <v>0</v>
      </c>
      <c r="D24" s="199">
        <f>'Teklif Mektubu'!N29</f>
        <v>0</v>
      </c>
      <c r="E24" s="199">
        <f>'Teklif Mektubu'!U29</f>
        <v>0</v>
      </c>
    </row>
    <row r="25" spans="1:5" s="174" customFormat="1" ht="13.5" hidden="1" customHeight="1">
      <c r="A25" s="172">
        <f>Lüzum!B26</f>
        <v>0</v>
      </c>
      <c r="B25" s="173">
        <f>Lüzum!C26</f>
        <v>0</v>
      </c>
      <c r="C25" s="199">
        <f>'Teklif Mektubu'!G30</f>
        <v>0</v>
      </c>
      <c r="D25" s="199">
        <f>'Teklif Mektubu'!N30</f>
        <v>0</v>
      </c>
      <c r="E25" s="199">
        <f>'Teklif Mektubu'!U30</f>
        <v>0</v>
      </c>
    </row>
    <row r="26" spans="1:5" s="174" customFormat="1" ht="13.5" hidden="1" customHeight="1">
      <c r="A26" s="172">
        <f>Lüzum!B27</f>
        <v>0</v>
      </c>
      <c r="B26" s="173">
        <f>Lüzum!C27</f>
        <v>0</v>
      </c>
      <c r="C26" s="199">
        <f>'Teklif Mektubu'!G31</f>
        <v>0</v>
      </c>
      <c r="D26" s="199">
        <f>'Teklif Mektubu'!N31</f>
        <v>0</v>
      </c>
      <c r="E26" s="199">
        <f>'Teklif Mektubu'!U31</f>
        <v>0</v>
      </c>
    </row>
    <row r="27" spans="1:5" s="174" customFormat="1" ht="13.5" hidden="1" customHeight="1">
      <c r="A27" s="172">
        <f>Lüzum!B28</f>
        <v>0</v>
      </c>
      <c r="B27" s="173">
        <f>Lüzum!C28</f>
        <v>0</v>
      </c>
      <c r="C27" s="199">
        <f>'Teklif Mektubu'!G32</f>
        <v>0</v>
      </c>
      <c r="D27" s="199">
        <f>'Teklif Mektubu'!N32</f>
        <v>0</v>
      </c>
      <c r="E27" s="199">
        <f>'Teklif Mektubu'!U32</f>
        <v>0</v>
      </c>
    </row>
    <row r="28" spans="1:5" s="174" customFormat="1" ht="13.5" hidden="1" customHeight="1">
      <c r="A28" s="172">
        <f>Lüzum!B29</f>
        <v>0</v>
      </c>
      <c r="B28" s="173">
        <f>Lüzum!C29</f>
        <v>0</v>
      </c>
      <c r="C28" s="199">
        <f>'Teklif Mektubu'!G33</f>
        <v>0</v>
      </c>
      <c r="D28" s="199">
        <f>'Teklif Mektubu'!N33</f>
        <v>0</v>
      </c>
      <c r="E28" s="199">
        <f>'Teklif Mektubu'!U33</f>
        <v>0</v>
      </c>
    </row>
    <row r="29" spans="1:5" s="174" customFormat="1" ht="13.5" hidden="1" customHeight="1">
      <c r="A29" s="172">
        <f>Lüzum!B30</f>
        <v>0</v>
      </c>
      <c r="B29" s="173">
        <f>Lüzum!C30</f>
        <v>0</v>
      </c>
      <c r="C29" s="199">
        <f>'Teklif Mektubu'!G34</f>
        <v>0</v>
      </c>
      <c r="D29" s="199">
        <f>'Teklif Mektubu'!N34</f>
        <v>0</v>
      </c>
      <c r="E29" s="199">
        <f>'Teklif Mektubu'!U34</f>
        <v>0</v>
      </c>
    </row>
    <row r="30" spans="1:5" s="174" customFormat="1" ht="13.5" hidden="1" customHeight="1">
      <c r="A30" s="172">
        <f>Lüzum!B31</f>
        <v>0</v>
      </c>
      <c r="B30" s="173">
        <f>Lüzum!C31</f>
        <v>0</v>
      </c>
      <c r="C30" s="199">
        <f>'Teklif Mektubu'!G35</f>
        <v>0</v>
      </c>
      <c r="D30" s="199">
        <f>'Teklif Mektubu'!N35</f>
        <v>0</v>
      </c>
      <c r="E30" s="199">
        <f>'Teklif Mektubu'!U35</f>
        <v>0</v>
      </c>
    </row>
    <row r="31" spans="1:5" s="174" customFormat="1" ht="13.5" hidden="1" customHeight="1">
      <c r="A31" s="172">
        <f>Lüzum!B32</f>
        <v>0</v>
      </c>
      <c r="B31" s="173">
        <f>Lüzum!C32</f>
        <v>0</v>
      </c>
      <c r="C31" s="199">
        <f>'Teklif Mektubu'!G36</f>
        <v>0</v>
      </c>
      <c r="D31" s="199">
        <f>'Teklif Mektubu'!N36</f>
        <v>0</v>
      </c>
      <c r="E31" s="199">
        <f>'Teklif Mektubu'!U36</f>
        <v>0</v>
      </c>
    </row>
    <row r="32" spans="1:5" s="174" customFormat="1" ht="13.5" hidden="1" customHeight="1">
      <c r="A32" s="172">
        <f>Lüzum!B33</f>
        <v>0</v>
      </c>
      <c r="B32" s="173">
        <f>Lüzum!C33</f>
        <v>0</v>
      </c>
      <c r="C32" s="199">
        <f>'Teklif Mektubu'!G37</f>
        <v>0</v>
      </c>
      <c r="D32" s="199">
        <f>'Teklif Mektubu'!N37</f>
        <v>0</v>
      </c>
      <c r="E32" s="199">
        <f>'Teklif Mektubu'!U37</f>
        <v>0</v>
      </c>
    </row>
    <row r="33" spans="1:5" s="174" customFormat="1" ht="13.5" hidden="1" customHeight="1">
      <c r="A33" s="172">
        <f>Lüzum!B34</f>
        <v>0</v>
      </c>
      <c r="B33" s="173">
        <f>Lüzum!C34</f>
        <v>0</v>
      </c>
      <c r="C33" s="199">
        <f>'Teklif Mektubu'!G38</f>
        <v>0</v>
      </c>
      <c r="D33" s="199">
        <f>'Teklif Mektubu'!N38</f>
        <v>0</v>
      </c>
      <c r="E33" s="199">
        <f>'Teklif Mektubu'!U38</f>
        <v>0</v>
      </c>
    </row>
    <row r="34" spans="1:5" s="174" customFormat="1" ht="13.5" hidden="1" customHeight="1">
      <c r="A34" s="172">
        <f>Lüzum!B35</f>
        <v>0</v>
      </c>
      <c r="B34" s="173">
        <f>Lüzum!C35</f>
        <v>0</v>
      </c>
      <c r="C34" s="199">
        <f>'Teklif Mektubu'!G39</f>
        <v>0</v>
      </c>
      <c r="D34" s="199">
        <f>'Teklif Mektubu'!N39</f>
        <v>0</v>
      </c>
      <c r="E34" s="199">
        <f>'Teklif Mektubu'!U39</f>
        <v>0</v>
      </c>
    </row>
    <row r="35" spans="1:5" s="174" customFormat="1" ht="13.5" hidden="1" customHeight="1">
      <c r="A35" s="172">
        <f>Lüzum!B36</f>
        <v>0</v>
      </c>
      <c r="B35" s="173">
        <f>Lüzum!C36</f>
        <v>0</v>
      </c>
      <c r="C35" s="199">
        <f>'Teklif Mektubu'!G40</f>
        <v>0</v>
      </c>
      <c r="D35" s="199">
        <f>'Teklif Mektubu'!N40</f>
        <v>0</v>
      </c>
      <c r="E35" s="199">
        <f>'Teklif Mektubu'!U40</f>
        <v>0</v>
      </c>
    </row>
    <row r="36" spans="1:5" s="174" customFormat="1" ht="13.5" hidden="1" customHeight="1">
      <c r="A36" s="172">
        <f>Lüzum!B37</f>
        <v>0</v>
      </c>
      <c r="B36" s="173">
        <f>Lüzum!C37</f>
        <v>0</v>
      </c>
      <c r="C36" s="199">
        <f>'Teklif Mektubu'!G41</f>
        <v>0</v>
      </c>
      <c r="D36" s="199">
        <f>'Teklif Mektubu'!N41</f>
        <v>0</v>
      </c>
      <c r="E36" s="199">
        <f>'Teklif Mektubu'!U41</f>
        <v>0</v>
      </c>
    </row>
    <row r="37" spans="1:5" s="174" customFormat="1" ht="13.5" hidden="1" customHeight="1">
      <c r="A37" s="172">
        <f>Lüzum!B38</f>
        <v>0</v>
      </c>
      <c r="B37" s="173">
        <f>Lüzum!C38</f>
        <v>0</v>
      </c>
      <c r="C37" s="199">
        <f>'Teklif Mektubu'!G42</f>
        <v>0</v>
      </c>
      <c r="D37" s="199">
        <f>'Teklif Mektubu'!N42</f>
        <v>0</v>
      </c>
      <c r="E37" s="199">
        <f>'Teklif Mektubu'!U42</f>
        <v>0</v>
      </c>
    </row>
    <row r="38" spans="1:5" s="174" customFormat="1" ht="13.5" hidden="1" customHeight="1">
      <c r="A38" s="172">
        <f>Lüzum!B39</f>
        <v>0</v>
      </c>
      <c r="B38" s="173">
        <f>Lüzum!C39</f>
        <v>0</v>
      </c>
      <c r="C38" s="199">
        <f>'Teklif Mektubu'!G43</f>
        <v>0</v>
      </c>
      <c r="D38" s="199">
        <f>'Teklif Mektubu'!N43</f>
        <v>0</v>
      </c>
      <c r="E38" s="199">
        <f>'Teklif Mektubu'!U43</f>
        <v>0</v>
      </c>
    </row>
    <row r="39" spans="1:5" s="174" customFormat="1" ht="13.5" hidden="1" customHeight="1">
      <c r="A39" s="172">
        <f>Lüzum!B40</f>
        <v>0</v>
      </c>
      <c r="B39" s="173">
        <f>Lüzum!C40</f>
        <v>0</v>
      </c>
      <c r="C39" s="199">
        <f>'Teklif Mektubu'!G44</f>
        <v>0</v>
      </c>
      <c r="D39" s="199">
        <f>'Teklif Mektubu'!N44</f>
        <v>0</v>
      </c>
      <c r="E39" s="199">
        <f>'Teklif Mektubu'!U44</f>
        <v>0</v>
      </c>
    </row>
    <row r="40" spans="1:5" s="174" customFormat="1" ht="13.5" hidden="1" customHeight="1">
      <c r="A40" s="172">
        <f>Lüzum!B41</f>
        <v>0</v>
      </c>
      <c r="B40" s="173">
        <f>Lüzum!C41</f>
        <v>0</v>
      </c>
      <c r="C40" s="199">
        <f>'Teklif Mektubu'!G45</f>
        <v>0</v>
      </c>
      <c r="D40" s="199">
        <f>'Teklif Mektubu'!N45</f>
        <v>0</v>
      </c>
      <c r="E40" s="199">
        <f>'Teklif Mektubu'!U45</f>
        <v>0</v>
      </c>
    </row>
    <row r="41" spans="1:5" s="200" customFormat="1" ht="24" customHeight="1">
      <c r="A41" s="319" t="s">
        <v>72</v>
      </c>
      <c r="B41" s="319"/>
      <c r="C41" s="202">
        <f>SUM(C8:C40)</f>
        <v>600</v>
      </c>
      <c r="D41" s="203">
        <f>SUM(D8:D40)</f>
        <v>690</v>
      </c>
      <c r="E41" s="203">
        <f>SUM(E8:E40)</f>
        <v>760</v>
      </c>
    </row>
    <row r="42" spans="1:5" s="57" customFormat="1" ht="14.25" customHeight="1">
      <c r="A42" s="321"/>
      <c r="B42" s="322"/>
      <c r="C42" s="322"/>
      <c r="D42" s="322"/>
      <c r="E42" s="323"/>
    </row>
    <row r="43" spans="1:5" s="57" customFormat="1" ht="22.5" customHeight="1">
      <c r="A43" s="333" t="s">
        <v>30</v>
      </c>
      <c r="B43" s="333"/>
      <c r="C43" s="334" t="s">
        <v>33</v>
      </c>
      <c r="D43" s="334"/>
      <c r="E43" s="334"/>
    </row>
    <row r="44" spans="1:5" s="57" customFormat="1" ht="18" customHeight="1">
      <c r="A44" s="333"/>
      <c r="B44" s="333"/>
      <c r="C44" s="204" t="s">
        <v>34</v>
      </c>
      <c r="D44" s="204" t="s">
        <v>35</v>
      </c>
      <c r="E44" s="204" t="s">
        <v>36</v>
      </c>
    </row>
    <row r="45" spans="1:5" s="57" customFormat="1" ht="24.75" customHeight="1">
      <c r="A45" s="175">
        <f t="shared" ref="A45:B64" si="0">A8</f>
        <v>1</v>
      </c>
      <c r="B45" s="182" t="str">
        <f t="shared" si="0"/>
        <v>PLAKET</v>
      </c>
      <c r="C45" s="324" t="str">
        <f>C6</f>
        <v>AR GRAFİK REKLAM</v>
      </c>
      <c r="D45" s="327" t="s">
        <v>112</v>
      </c>
      <c r="E45" s="324">
        <f>C41</f>
        <v>600</v>
      </c>
    </row>
    <row r="46" spans="1:5" s="57" customFormat="1" ht="24.75" customHeight="1">
      <c r="A46" s="175">
        <f t="shared" si="0"/>
        <v>2</v>
      </c>
      <c r="B46" s="176" t="str">
        <f t="shared" si="0"/>
        <v>MADALYA</v>
      </c>
      <c r="C46" s="325"/>
      <c r="D46" s="328"/>
      <c r="E46" s="325"/>
    </row>
    <row r="47" spans="1:5" s="57" customFormat="1" ht="24.75" customHeight="1">
      <c r="A47" s="175">
        <f t="shared" si="0"/>
        <v>3</v>
      </c>
      <c r="B47" s="176" t="str">
        <f t="shared" si="0"/>
        <v>KUPA</v>
      </c>
      <c r="C47" s="325"/>
      <c r="D47" s="328"/>
      <c r="E47" s="325"/>
    </row>
    <row r="48" spans="1:5" s="57" customFormat="1" ht="24.75" hidden="1" customHeight="1">
      <c r="A48" s="175">
        <f t="shared" si="0"/>
        <v>0</v>
      </c>
      <c r="B48" s="176">
        <f t="shared" si="0"/>
        <v>0</v>
      </c>
      <c r="C48" s="325"/>
      <c r="D48" s="328"/>
      <c r="E48" s="325"/>
    </row>
    <row r="49" spans="1:5" s="57" customFormat="1" ht="24.75" hidden="1" customHeight="1">
      <c r="A49" s="175">
        <f t="shared" si="0"/>
        <v>0</v>
      </c>
      <c r="B49" s="176">
        <f t="shared" si="0"/>
        <v>0</v>
      </c>
      <c r="C49" s="325"/>
      <c r="D49" s="328"/>
      <c r="E49" s="325"/>
    </row>
    <row r="50" spans="1:5" s="57" customFormat="1" ht="24.75" hidden="1" customHeight="1">
      <c r="A50" s="175">
        <f t="shared" si="0"/>
        <v>0</v>
      </c>
      <c r="B50" s="176">
        <f t="shared" si="0"/>
        <v>0</v>
      </c>
      <c r="C50" s="326"/>
      <c r="D50" s="329"/>
      <c r="E50" s="326"/>
    </row>
    <row r="51" spans="1:5" s="67" customFormat="1" ht="14.25" hidden="1" customHeight="1">
      <c r="A51" s="132">
        <f t="shared" si="0"/>
        <v>0</v>
      </c>
      <c r="B51" s="153">
        <f t="shared" si="0"/>
        <v>0</v>
      </c>
      <c r="C51" s="154" t="s">
        <v>82</v>
      </c>
      <c r="D51" s="154" t="s">
        <v>83</v>
      </c>
      <c r="E51" s="155">
        <f t="shared" ref="E51:E77" si="1">C14</f>
        <v>0</v>
      </c>
    </row>
    <row r="52" spans="1:5" s="67" customFormat="1" ht="14.25" hidden="1" customHeight="1">
      <c r="A52" s="132">
        <f t="shared" si="0"/>
        <v>0</v>
      </c>
      <c r="B52" s="153">
        <f t="shared" si="0"/>
        <v>0</v>
      </c>
      <c r="C52" s="154" t="s">
        <v>82</v>
      </c>
      <c r="D52" s="154" t="s">
        <v>83</v>
      </c>
      <c r="E52" s="155">
        <f t="shared" si="1"/>
        <v>0</v>
      </c>
    </row>
    <row r="53" spans="1:5" s="67" customFormat="1" ht="14.25" hidden="1" customHeight="1">
      <c r="A53" s="132">
        <f t="shared" si="0"/>
        <v>0</v>
      </c>
      <c r="B53" s="153">
        <f t="shared" si="0"/>
        <v>0</v>
      </c>
      <c r="C53" s="154" t="s">
        <v>82</v>
      </c>
      <c r="D53" s="154" t="s">
        <v>83</v>
      </c>
      <c r="E53" s="155">
        <f t="shared" si="1"/>
        <v>0</v>
      </c>
    </row>
    <row r="54" spans="1:5" s="67" customFormat="1" ht="14.25" hidden="1" customHeight="1">
      <c r="A54" s="132">
        <f t="shared" si="0"/>
        <v>0</v>
      </c>
      <c r="B54" s="153">
        <f t="shared" si="0"/>
        <v>0</v>
      </c>
      <c r="C54" s="154" t="s">
        <v>82</v>
      </c>
      <c r="D54" s="154" t="s">
        <v>83</v>
      </c>
      <c r="E54" s="155">
        <f t="shared" si="1"/>
        <v>0</v>
      </c>
    </row>
    <row r="55" spans="1:5" s="67" customFormat="1" ht="14.25" hidden="1" customHeight="1">
      <c r="A55" s="132">
        <f t="shared" si="0"/>
        <v>0</v>
      </c>
      <c r="B55" s="153">
        <f t="shared" si="0"/>
        <v>0</v>
      </c>
      <c r="C55" s="154" t="s">
        <v>82</v>
      </c>
      <c r="D55" s="154" t="s">
        <v>83</v>
      </c>
      <c r="E55" s="155">
        <f t="shared" si="1"/>
        <v>0</v>
      </c>
    </row>
    <row r="56" spans="1:5" s="67" customFormat="1" ht="14.25" hidden="1" customHeight="1">
      <c r="A56" s="132">
        <f t="shared" si="0"/>
        <v>0</v>
      </c>
      <c r="B56" s="153">
        <f t="shared" si="0"/>
        <v>0</v>
      </c>
      <c r="C56" s="154" t="s">
        <v>82</v>
      </c>
      <c r="D56" s="154" t="s">
        <v>83</v>
      </c>
      <c r="E56" s="155">
        <f t="shared" si="1"/>
        <v>0</v>
      </c>
    </row>
    <row r="57" spans="1:5" s="67" customFormat="1" ht="14.25" hidden="1" customHeight="1">
      <c r="A57" s="132">
        <f t="shared" si="0"/>
        <v>0</v>
      </c>
      <c r="B57" s="153">
        <f t="shared" si="0"/>
        <v>0</v>
      </c>
      <c r="C57" s="154" t="s">
        <v>82</v>
      </c>
      <c r="D57" s="154" t="s">
        <v>83</v>
      </c>
      <c r="E57" s="155">
        <f t="shared" si="1"/>
        <v>0</v>
      </c>
    </row>
    <row r="58" spans="1:5" s="67" customFormat="1" ht="14.25" hidden="1" customHeight="1">
      <c r="A58" s="132">
        <f t="shared" si="0"/>
        <v>0</v>
      </c>
      <c r="B58" s="153">
        <f t="shared" si="0"/>
        <v>0</v>
      </c>
      <c r="C58" s="154" t="s">
        <v>82</v>
      </c>
      <c r="D58" s="154" t="s">
        <v>83</v>
      </c>
      <c r="E58" s="155">
        <f t="shared" si="1"/>
        <v>0</v>
      </c>
    </row>
    <row r="59" spans="1:5" s="67" customFormat="1" ht="14.25" hidden="1" customHeight="1">
      <c r="A59" s="132">
        <f t="shared" si="0"/>
        <v>0</v>
      </c>
      <c r="B59" s="153">
        <f t="shared" si="0"/>
        <v>0</v>
      </c>
      <c r="C59" s="154" t="s">
        <v>82</v>
      </c>
      <c r="D59" s="154" t="s">
        <v>83</v>
      </c>
      <c r="E59" s="155">
        <f t="shared" si="1"/>
        <v>0</v>
      </c>
    </row>
    <row r="60" spans="1:5" s="67" customFormat="1" ht="14.25" hidden="1" customHeight="1">
      <c r="A60" s="132">
        <f t="shared" si="0"/>
        <v>0</v>
      </c>
      <c r="B60" s="153">
        <f t="shared" si="0"/>
        <v>0</v>
      </c>
      <c r="C60" s="154" t="s">
        <v>82</v>
      </c>
      <c r="D60" s="154" t="s">
        <v>83</v>
      </c>
      <c r="E60" s="155">
        <f t="shared" si="1"/>
        <v>0</v>
      </c>
    </row>
    <row r="61" spans="1:5" s="67" customFormat="1" ht="14.25" hidden="1" customHeight="1">
      <c r="A61" s="132">
        <f t="shared" si="0"/>
        <v>0</v>
      </c>
      <c r="B61" s="153">
        <f t="shared" si="0"/>
        <v>0</v>
      </c>
      <c r="C61" s="154" t="s">
        <v>82</v>
      </c>
      <c r="D61" s="154" t="s">
        <v>83</v>
      </c>
      <c r="E61" s="155">
        <f t="shared" si="1"/>
        <v>0</v>
      </c>
    </row>
    <row r="62" spans="1:5" s="67" customFormat="1" ht="14.25" hidden="1" customHeight="1">
      <c r="A62" s="132">
        <f t="shared" si="0"/>
        <v>0</v>
      </c>
      <c r="B62" s="153">
        <f t="shared" si="0"/>
        <v>0</v>
      </c>
      <c r="C62" s="154" t="s">
        <v>82</v>
      </c>
      <c r="D62" s="154" t="s">
        <v>83</v>
      </c>
      <c r="E62" s="155">
        <f t="shared" si="1"/>
        <v>0</v>
      </c>
    </row>
    <row r="63" spans="1:5" s="67" customFormat="1" ht="14.25" hidden="1" customHeight="1">
      <c r="A63" s="132">
        <f t="shared" si="0"/>
        <v>0</v>
      </c>
      <c r="B63" s="153">
        <f t="shared" si="0"/>
        <v>0</v>
      </c>
      <c r="C63" s="154" t="s">
        <v>82</v>
      </c>
      <c r="D63" s="154" t="s">
        <v>83</v>
      </c>
      <c r="E63" s="155">
        <f t="shared" si="1"/>
        <v>0</v>
      </c>
    </row>
    <row r="64" spans="1:5" s="67" customFormat="1" ht="14.25" hidden="1" customHeight="1">
      <c r="A64" s="132">
        <f t="shared" si="0"/>
        <v>0</v>
      </c>
      <c r="B64" s="153">
        <f t="shared" si="0"/>
        <v>0</v>
      </c>
      <c r="C64" s="154" t="s">
        <v>82</v>
      </c>
      <c r="D64" s="154" t="s">
        <v>83</v>
      </c>
      <c r="E64" s="155">
        <f t="shared" si="1"/>
        <v>0</v>
      </c>
    </row>
    <row r="65" spans="1:11" s="67" customFormat="1" ht="14.25" hidden="1" customHeight="1">
      <c r="A65" s="132">
        <f t="shared" ref="A65:B77" si="2">A28</f>
        <v>0</v>
      </c>
      <c r="B65" s="153">
        <f t="shared" si="2"/>
        <v>0</v>
      </c>
      <c r="C65" s="154" t="s">
        <v>82</v>
      </c>
      <c r="D65" s="154" t="s">
        <v>83</v>
      </c>
      <c r="E65" s="155">
        <f t="shared" si="1"/>
        <v>0</v>
      </c>
    </row>
    <row r="66" spans="1:11" s="67" customFormat="1" ht="14.25" hidden="1" customHeight="1">
      <c r="A66" s="132">
        <f t="shared" si="2"/>
        <v>0</v>
      </c>
      <c r="B66" s="153">
        <f t="shared" si="2"/>
        <v>0</v>
      </c>
      <c r="C66" s="154" t="s">
        <v>82</v>
      </c>
      <c r="D66" s="154" t="s">
        <v>83</v>
      </c>
      <c r="E66" s="155">
        <f t="shared" si="1"/>
        <v>0</v>
      </c>
    </row>
    <row r="67" spans="1:11" s="67" customFormat="1" ht="14.25" hidden="1" customHeight="1">
      <c r="A67" s="132">
        <f t="shared" si="2"/>
        <v>0</v>
      </c>
      <c r="B67" s="153">
        <f t="shared" si="2"/>
        <v>0</v>
      </c>
      <c r="C67" s="154" t="s">
        <v>82</v>
      </c>
      <c r="D67" s="154" t="s">
        <v>83</v>
      </c>
      <c r="E67" s="155">
        <f t="shared" si="1"/>
        <v>0</v>
      </c>
    </row>
    <row r="68" spans="1:11" s="67" customFormat="1" ht="14.25" hidden="1" customHeight="1">
      <c r="A68" s="132">
        <f t="shared" si="2"/>
        <v>0</v>
      </c>
      <c r="B68" s="153">
        <f t="shared" si="2"/>
        <v>0</v>
      </c>
      <c r="C68" s="154" t="s">
        <v>82</v>
      </c>
      <c r="D68" s="154" t="s">
        <v>83</v>
      </c>
      <c r="E68" s="155">
        <f t="shared" si="1"/>
        <v>0</v>
      </c>
    </row>
    <row r="69" spans="1:11" s="67" customFormat="1" ht="14.25" hidden="1" customHeight="1">
      <c r="A69" s="132">
        <f t="shared" si="2"/>
        <v>0</v>
      </c>
      <c r="B69" s="153">
        <f t="shared" si="2"/>
        <v>0</v>
      </c>
      <c r="C69" s="154" t="s">
        <v>82</v>
      </c>
      <c r="D69" s="154" t="s">
        <v>83</v>
      </c>
      <c r="E69" s="155">
        <f t="shared" si="1"/>
        <v>0</v>
      </c>
    </row>
    <row r="70" spans="1:11" s="67" customFormat="1" ht="14.25" hidden="1" customHeight="1">
      <c r="A70" s="132">
        <f t="shared" si="2"/>
        <v>0</v>
      </c>
      <c r="B70" s="153">
        <f t="shared" si="2"/>
        <v>0</v>
      </c>
      <c r="C70" s="154" t="s">
        <v>82</v>
      </c>
      <c r="D70" s="154" t="s">
        <v>83</v>
      </c>
      <c r="E70" s="155">
        <f t="shared" si="1"/>
        <v>0</v>
      </c>
    </row>
    <row r="71" spans="1:11" s="67" customFormat="1" ht="14.25" hidden="1" customHeight="1">
      <c r="A71" s="132">
        <f t="shared" si="2"/>
        <v>0</v>
      </c>
      <c r="B71" s="153">
        <f t="shared" si="2"/>
        <v>0</v>
      </c>
      <c r="C71" s="154" t="s">
        <v>82</v>
      </c>
      <c r="D71" s="154" t="s">
        <v>83</v>
      </c>
      <c r="E71" s="155">
        <f t="shared" si="1"/>
        <v>0</v>
      </c>
    </row>
    <row r="72" spans="1:11" s="67" customFormat="1" ht="14.25" hidden="1" customHeight="1">
      <c r="A72" s="132">
        <f t="shared" si="2"/>
        <v>0</v>
      </c>
      <c r="B72" s="153">
        <f t="shared" si="2"/>
        <v>0</v>
      </c>
      <c r="C72" s="154" t="s">
        <v>82</v>
      </c>
      <c r="D72" s="154" t="s">
        <v>83</v>
      </c>
      <c r="E72" s="155">
        <f t="shared" si="1"/>
        <v>0</v>
      </c>
    </row>
    <row r="73" spans="1:11" s="67" customFormat="1" ht="14.25" hidden="1" customHeight="1">
      <c r="A73" s="132">
        <f t="shared" si="2"/>
        <v>0</v>
      </c>
      <c r="B73" s="153">
        <f t="shared" si="2"/>
        <v>0</v>
      </c>
      <c r="C73" s="154" t="s">
        <v>82</v>
      </c>
      <c r="D73" s="154" t="s">
        <v>83</v>
      </c>
      <c r="E73" s="155">
        <f t="shared" si="1"/>
        <v>0</v>
      </c>
    </row>
    <row r="74" spans="1:11" s="67" customFormat="1" ht="14.25" hidden="1" customHeight="1">
      <c r="A74" s="132">
        <f t="shared" si="2"/>
        <v>0</v>
      </c>
      <c r="B74" s="153">
        <f t="shared" si="2"/>
        <v>0</v>
      </c>
      <c r="C74" s="154" t="s">
        <v>82</v>
      </c>
      <c r="D74" s="154" t="s">
        <v>83</v>
      </c>
      <c r="E74" s="155">
        <f t="shared" si="1"/>
        <v>0</v>
      </c>
    </row>
    <row r="75" spans="1:11" s="67" customFormat="1" ht="14.25" hidden="1" customHeight="1">
      <c r="A75" s="132">
        <f t="shared" si="2"/>
        <v>0</v>
      </c>
      <c r="B75" s="153">
        <f t="shared" si="2"/>
        <v>0</v>
      </c>
      <c r="C75" s="154" t="s">
        <v>82</v>
      </c>
      <c r="D75" s="154" t="s">
        <v>83</v>
      </c>
      <c r="E75" s="155">
        <f t="shared" si="1"/>
        <v>0</v>
      </c>
    </row>
    <row r="76" spans="1:11" s="67" customFormat="1" ht="14.25" hidden="1" customHeight="1">
      <c r="A76" s="132">
        <f t="shared" si="2"/>
        <v>0</v>
      </c>
      <c r="B76" s="153">
        <f t="shared" si="2"/>
        <v>0</v>
      </c>
      <c r="C76" s="154" t="s">
        <v>82</v>
      </c>
      <c r="D76" s="154" t="s">
        <v>83</v>
      </c>
      <c r="E76" s="155">
        <f t="shared" si="1"/>
        <v>0</v>
      </c>
    </row>
    <row r="77" spans="1:11" s="67" customFormat="1" ht="14.25" hidden="1" customHeight="1">
      <c r="A77" s="132">
        <f t="shared" si="2"/>
        <v>0</v>
      </c>
      <c r="B77" s="153">
        <f t="shared" si="2"/>
        <v>0</v>
      </c>
      <c r="C77" s="154" t="s">
        <v>82</v>
      </c>
      <c r="D77" s="154" t="s">
        <v>83</v>
      </c>
      <c r="E77" s="155">
        <f t="shared" si="1"/>
        <v>0</v>
      </c>
    </row>
    <row r="78" spans="1:11" s="84" customFormat="1" ht="47.25" customHeight="1">
      <c r="A78" s="320" t="s">
        <v>90</v>
      </c>
      <c r="B78" s="320"/>
      <c r="C78" s="320"/>
      <c r="D78" s="320"/>
      <c r="E78" s="320"/>
      <c r="K78" s="85"/>
    </row>
    <row r="79" spans="1:11" s="67" customFormat="1" ht="21.75" customHeight="1">
      <c r="A79" s="330" t="s">
        <v>37</v>
      </c>
      <c r="B79" s="331"/>
      <c r="C79" s="331"/>
      <c r="D79" s="331"/>
      <c r="E79" s="332"/>
    </row>
    <row r="80" spans="1:11" s="68" customFormat="1" ht="21.75" customHeight="1">
      <c r="A80" s="69"/>
      <c r="B80" s="70"/>
      <c r="C80" s="70"/>
      <c r="D80" s="70"/>
      <c r="E80" s="71"/>
    </row>
    <row r="81" spans="1:12" s="75" customFormat="1" ht="17.25" customHeight="1">
      <c r="A81" s="72"/>
      <c r="B81" s="73" t="s">
        <v>63</v>
      </c>
      <c r="C81" s="73"/>
      <c r="D81" s="73" t="s">
        <v>62</v>
      </c>
      <c r="E81" s="74" t="s">
        <v>63</v>
      </c>
    </row>
    <row r="82" spans="1:12" s="75" customFormat="1" ht="17.25" customHeight="1">
      <c r="A82" s="72"/>
      <c r="B82" s="73" t="s">
        <v>56</v>
      </c>
      <c r="C82" s="73"/>
      <c r="D82" s="73" t="s">
        <v>100</v>
      </c>
      <c r="E82" s="74" t="s">
        <v>91</v>
      </c>
      <c r="G82" s="76"/>
      <c r="K82" s="76"/>
      <c r="L82" s="76"/>
    </row>
    <row r="83" spans="1:12" s="75" customFormat="1" ht="17.25" customHeight="1">
      <c r="A83" s="72"/>
      <c r="B83" s="73" t="s">
        <v>78</v>
      </c>
      <c r="C83" s="73"/>
      <c r="D83" s="73" t="s">
        <v>71</v>
      </c>
      <c r="E83" s="74" t="s">
        <v>71</v>
      </c>
      <c r="G83" s="76"/>
      <c r="K83" s="76"/>
      <c r="L83" s="76"/>
    </row>
    <row r="84" spans="1:12" s="82" customFormat="1" ht="17.25" customHeight="1">
      <c r="A84" s="77"/>
      <c r="B84" s="78" t="s">
        <v>61</v>
      </c>
      <c r="C84" s="79"/>
      <c r="D84" s="79" t="s">
        <v>58</v>
      </c>
      <c r="E84" s="80" t="s">
        <v>58</v>
      </c>
      <c r="F84" s="81"/>
      <c r="G84" s="81"/>
      <c r="H84" s="81"/>
      <c r="I84" s="81"/>
      <c r="J84" s="81"/>
      <c r="K84" s="81"/>
      <c r="L84" s="81"/>
    </row>
    <row r="85" spans="1:12" s="67" customFormat="1" ht="16.5" customHeight="1"/>
    <row r="86" spans="1:12" s="67" customFormat="1" ht="16.5" customHeight="1"/>
  </sheetData>
  <sheetProtection selectLockedCells="1" selectUnlockedCells="1"/>
  <mergeCells count="18">
    <mergeCell ref="A4:B4"/>
    <mergeCell ref="C4:E4"/>
    <mergeCell ref="A1:E1"/>
    <mergeCell ref="A2:B2"/>
    <mergeCell ref="C2:E2"/>
    <mergeCell ref="A3:B3"/>
    <mergeCell ref="C3:E3"/>
    <mergeCell ref="A79:E79"/>
    <mergeCell ref="A43:B44"/>
    <mergeCell ref="C43:E43"/>
    <mergeCell ref="E45:E50"/>
    <mergeCell ref="A5:B7"/>
    <mergeCell ref="C5:E5"/>
    <mergeCell ref="A41:B41"/>
    <mergeCell ref="A78:E78"/>
    <mergeCell ref="A42:E42"/>
    <mergeCell ref="C45:C50"/>
    <mergeCell ref="D45:D50"/>
  </mergeCells>
  <phoneticPr fontId="0" type="noConversion"/>
  <printOptions horizontalCentered="1"/>
  <pageMargins left="0.31496062992125984" right="0.19685039370078741" top="0.19685039370078741" bottom="0.19685039370078741" header="0.51181102362204722" footer="0.51181102362204722"/>
  <pageSetup paperSize="9" scale="80" firstPageNumber="0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C000"/>
    <pageSetUpPr fitToPage="1"/>
  </sheetPr>
  <dimension ref="B1:E59"/>
  <sheetViews>
    <sheetView tabSelected="1" topLeftCell="B14" zoomScaleNormal="100" workbookViewId="0">
      <selection activeCell="C51" sqref="C51"/>
    </sheetView>
  </sheetViews>
  <sheetFormatPr defaultColWidth="9.16796875" defaultRowHeight="13.5"/>
  <cols>
    <col min="1" max="1" width="1.48046875" style="10" customWidth="1"/>
    <col min="2" max="2" width="17.2578125" style="10" customWidth="1"/>
    <col min="3" max="3" width="41.66796875" style="10" customWidth="1"/>
    <col min="4" max="4" width="14.15625" style="10" customWidth="1"/>
    <col min="5" max="5" width="20.08984375" style="10" customWidth="1"/>
    <col min="6" max="16384" width="9.16796875" style="10"/>
  </cols>
  <sheetData>
    <row r="1" spans="2:5" ht="15">
      <c r="B1" s="343" t="s">
        <v>38</v>
      </c>
      <c r="C1" s="343"/>
      <c r="D1" s="343"/>
      <c r="E1" s="343"/>
    </row>
    <row r="2" spans="2:5" ht="15">
      <c r="B2" s="343" t="s">
        <v>48</v>
      </c>
      <c r="C2" s="343"/>
      <c r="D2" s="343"/>
      <c r="E2" s="343"/>
    </row>
    <row r="3" spans="2:5" ht="15">
      <c r="B3" s="343" t="s">
        <v>89</v>
      </c>
      <c r="C3" s="343"/>
      <c r="D3" s="343"/>
      <c r="E3" s="343"/>
    </row>
    <row r="4" spans="2:5" ht="24.75" customHeight="1">
      <c r="D4" s="351"/>
      <c r="E4" s="351"/>
    </row>
    <row r="5" spans="2:5" s="63" customFormat="1" ht="15">
      <c r="B5" s="65" t="s">
        <v>54</v>
      </c>
      <c r="C5" s="205">
        <v>44376</v>
      </c>
    </row>
    <row r="6" spans="2:5" s="63" customFormat="1" ht="15">
      <c r="B6" s="64" t="s">
        <v>79</v>
      </c>
      <c r="C6" s="206" t="s">
        <v>122</v>
      </c>
    </row>
    <row r="7" spans="2:5" ht="25.5" customHeight="1"/>
    <row r="8" spans="2:5" ht="16.5" customHeight="1">
      <c r="B8" s="346" t="s">
        <v>51</v>
      </c>
      <c r="C8" s="346"/>
      <c r="D8" s="346"/>
      <c r="E8" s="346"/>
    </row>
    <row r="9" spans="2:5" ht="19.5" customHeight="1"/>
    <row r="10" spans="2:5" ht="58.5" customHeight="1">
      <c r="B10" s="352" t="s">
        <v>123</v>
      </c>
      <c r="C10" s="352"/>
      <c r="D10" s="352"/>
      <c r="E10" s="352"/>
    </row>
    <row r="11" spans="2:5" s="62" customFormat="1" ht="17.25" customHeight="1">
      <c r="B11" s="353" t="s">
        <v>113</v>
      </c>
      <c r="C11" s="353"/>
      <c r="D11" s="353"/>
      <c r="E11" s="353"/>
    </row>
    <row r="12" spans="2:5" ht="8.25" customHeight="1">
      <c r="B12" s="15"/>
      <c r="C12" s="15"/>
      <c r="D12" s="15"/>
      <c r="E12" s="15"/>
    </row>
    <row r="13" spans="2:5" s="168" customFormat="1" ht="22.5" customHeight="1">
      <c r="B13" s="347" t="s">
        <v>39</v>
      </c>
      <c r="C13" s="348"/>
      <c r="D13" s="348"/>
      <c r="E13" s="349"/>
    </row>
    <row r="14" spans="2:5" s="169" customFormat="1" ht="22.5" customHeight="1">
      <c r="B14" s="194" t="s">
        <v>1</v>
      </c>
      <c r="C14" s="195" t="s">
        <v>2</v>
      </c>
      <c r="D14" s="195" t="s">
        <v>3</v>
      </c>
      <c r="E14" s="195" t="s">
        <v>40</v>
      </c>
    </row>
    <row r="15" spans="2:5" s="169" customFormat="1" ht="18.75" customHeight="1">
      <c r="B15" s="133">
        <v>1</v>
      </c>
      <c r="C15" s="183" t="str">
        <f>Lüzum!C9</f>
        <v>PLAKET</v>
      </c>
      <c r="D15" s="171">
        <f>Lüzum!H9</f>
        <v>8</v>
      </c>
      <c r="E15" s="135" t="str">
        <f>Lüzum!I9</f>
        <v>Adet</v>
      </c>
    </row>
    <row r="16" spans="2:5" s="169" customFormat="1" ht="18.75" customHeight="1">
      <c r="B16" s="133">
        <v>2</v>
      </c>
      <c r="C16" s="134" t="str">
        <f>Lüzum!C10</f>
        <v>MADALYA</v>
      </c>
      <c r="D16" s="171">
        <f>Lüzum!H10</f>
        <v>10</v>
      </c>
      <c r="E16" s="135" t="str">
        <f>Lüzum!I10</f>
        <v>Adet</v>
      </c>
    </row>
    <row r="17" spans="2:5" s="169" customFormat="1" ht="18.75" customHeight="1">
      <c r="B17" s="133">
        <v>3</v>
      </c>
      <c r="C17" s="134" t="str">
        <f>Lüzum!C11</f>
        <v>KUPA</v>
      </c>
      <c r="D17" s="171">
        <f>Lüzum!H11</f>
        <v>2</v>
      </c>
      <c r="E17" s="135" t="str">
        <f>Lüzum!I11</f>
        <v>Adet</v>
      </c>
    </row>
    <row r="18" spans="2:5" s="66" customFormat="1" ht="18.75" hidden="1" customHeight="1">
      <c r="B18" s="133">
        <v>4</v>
      </c>
      <c r="C18" s="134">
        <f>Lüzum!C12</f>
        <v>0</v>
      </c>
      <c r="D18" s="171">
        <f>Lüzum!H12</f>
        <v>0</v>
      </c>
      <c r="E18" s="135">
        <f>Lüzum!I12</f>
        <v>0</v>
      </c>
    </row>
    <row r="19" spans="2:5" s="66" customFormat="1" ht="18.75" hidden="1" customHeight="1">
      <c r="B19" s="133">
        <v>5</v>
      </c>
      <c r="C19" s="134">
        <f>Lüzum!C13</f>
        <v>0</v>
      </c>
      <c r="D19" s="171">
        <f>Lüzum!H13</f>
        <v>0</v>
      </c>
      <c r="E19" s="135">
        <f>Lüzum!I13</f>
        <v>0</v>
      </c>
    </row>
    <row r="20" spans="2:5" s="66" customFormat="1" ht="18.75" hidden="1" customHeight="1">
      <c r="B20" s="133">
        <v>6</v>
      </c>
      <c r="C20" s="134">
        <f>Lüzum!C14</f>
        <v>0</v>
      </c>
      <c r="D20" s="171">
        <f>Lüzum!H14</f>
        <v>0</v>
      </c>
      <c r="E20" s="135">
        <f>Lüzum!I14</f>
        <v>0</v>
      </c>
    </row>
    <row r="21" spans="2:5" s="66" customFormat="1" ht="11.25" hidden="1" customHeight="1">
      <c r="B21" s="133">
        <v>7</v>
      </c>
      <c r="C21" s="134">
        <f>Lüzum!C15</f>
        <v>0</v>
      </c>
      <c r="D21" s="171">
        <f>Lüzum!H15</f>
        <v>0</v>
      </c>
      <c r="E21" s="135">
        <f>Lüzum!I15</f>
        <v>0</v>
      </c>
    </row>
    <row r="22" spans="2:5" s="66" customFormat="1" ht="11.25" hidden="1" customHeight="1">
      <c r="B22" s="133">
        <v>8</v>
      </c>
      <c r="C22" s="134">
        <f>Lüzum!C16</f>
        <v>0</v>
      </c>
      <c r="D22" s="171">
        <f>Lüzum!H16</f>
        <v>0</v>
      </c>
      <c r="E22" s="135">
        <f>Lüzum!I16</f>
        <v>0</v>
      </c>
    </row>
    <row r="23" spans="2:5" s="66" customFormat="1" ht="11.25" hidden="1" customHeight="1">
      <c r="B23" s="133">
        <v>9</v>
      </c>
      <c r="C23" s="134">
        <f>Lüzum!C17</f>
        <v>0</v>
      </c>
      <c r="D23" s="171">
        <f>Lüzum!H17</f>
        <v>0</v>
      </c>
      <c r="E23" s="135">
        <f>Lüzum!I17</f>
        <v>0</v>
      </c>
    </row>
    <row r="24" spans="2:5" s="66" customFormat="1" ht="11.25" hidden="1" customHeight="1">
      <c r="B24" s="133">
        <v>10</v>
      </c>
      <c r="C24" s="134">
        <f>Lüzum!C18</f>
        <v>0</v>
      </c>
      <c r="D24" s="171">
        <f>Lüzum!H18</f>
        <v>0</v>
      </c>
      <c r="E24" s="135">
        <f>Lüzum!I18</f>
        <v>0</v>
      </c>
    </row>
    <row r="25" spans="2:5" s="66" customFormat="1" ht="11.25" hidden="1" customHeight="1">
      <c r="B25" s="133">
        <v>11</v>
      </c>
      <c r="C25" s="134">
        <f>Lüzum!C19</f>
        <v>0</v>
      </c>
      <c r="D25" s="171">
        <f>Lüzum!H19</f>
        <v>0</v>
      </c>
      <c r="E25" s="135">
        <f>Lüzum!I19</f>
        <v>0</v>
      </c>
    </row>
    <row r="26" spans="2:5" s="66" customFormat="1" ht="11.25" hidden="1" customHeight="1">
      <c r="B26" s="133">
        <v>12</v>
      </c>
      <c r="C26" s="134">
        <f>Lüzum!C20</f>
        <v>0</v>
      </c>
      <c r="D26" s="171">
        <f>Lüzum!H20</f>
        <v>0</v>
      </c>
      <c r="E26" s="135">
        <f>Lüzum!I20</f>
        <v>0</v>
      </c>
    </row>
    <row r="27" spans="2:5" s="66" customFormat="1" ht="11.25" hidden="1" customHeight="1">
      <c r="B27" s="133">
        <v>13</v>
      </c>
      <c r="C27" s="134">
        <f>Lüzum!C21</f>
        <v>0</v>
      </c>
      <c r="D27" s="171">
        <f>Lüzum!H21</f>
        <v>0</v>
      </c>
      <c r="E27" s="135">
        <f>Lüzum!I21</f>
        <v>0</v>
      </c>
    </row>
    <row r="28" spans="2:5" s="66" customFormat="1" ht="11.25" hidden="1" customHeight="1">
      <c r="B28" s="133">
        <v>14</v>
      </c>
      <c r="C28" s="134">
        <f>Lüzum!C22</f>
        <v>0</v>
      </c>
      <c r="D28" s="171">
        <f>Lüzum!H22</f>
        <v>0</v>
      </c>
      <c r="E28" s="135">
        <f>Lüzum!I22</f>
        <v>0</v>
      </c>
    </row>
    <row r="29" spans="2:5" s="66" customFormat="1" ht="11.25" hidden="1" customHeight="1">
      <c r="B29" s="133">
        <v>15</v>
      </c>
      <c r="C29" s="134">
        <f>Lüzum!C23</f>
        <v>0</v>
      </c>
      <c r="D29" s="171">
        <f>Lüzum!H23</f>
        <v>0</v>
      </c>
      <c r="E29" s="135">
        <f>Lüzum!I23</f>
        <v>0</v>
      </c>
    </row>
    <row r="30" spans="2:5" s="66" customFormat="1" ht="11.25" hidden="1" customHeight="1">
      <c r="B30" s="133">
        <v>16</v>
      </c>
      <c r="C30" s="134">
        <f>Lüzum!C24</f>
        <v>0</v>
      </c>
      <c r="D30" s="171">
        <f>Lüzum!H24</f>
        <v>0</v>
      </c>
      <c r="E30" s="135">
        <f>Lüzum!I24</f>
        <v>0</v>
      </c>
    </row>
    <row r="31" spans="2:5" s="66" customFormat="1" ht="11.25" hidden="1" customHeight="1">
      <c r="B31" s="133">
        <v>17</v>
      </c>
      <c r="C31" s="134">
        <f>Lüzum!C25</f>
        <v>0</v>
      </c>
      <c r="D31" s="171">
        <f>Lüzum!H25</f>
        <v>0</v>
      </c>
      <c r="E31" s="135">
        <f>Lüzum!I25</f>
        <v>0</v>
      </c>
    </row>
    <row r="32" spans="2:5" s="66" customFormat="1" ht="11.25" hidden="1" customHeight="1">
      <c r="B32" s="133">
        <v>18</v>
      </c>
      <c r="C32" s="134">
        <f>Lüzum!C26</f>
        <v>0</v>
      </c>
      <c r="D32" s="171">
        <f>Lüzum!H26</f>
        <v>0</v>
      </c>
      <c r="E32" s="135">
        <f>Lüzum!I26</f>
        <v>0</v>
      </c>
    </row>
    <row r="33" spans="2:5" s="66" customFormat="1" ht="11.25" hidden="1" customHeight="1">
      <c r="B33" s="133">
        <v>19</v>
      </c>
      <c r="C33" s="134">
        <f>Lüzum!C27</f>
        <v>0</v>
      </c>
      <c r="D33" s="171">
        <f>Lüzum!H27</f>
        <v>0</v>
      </c>
      <c r="E33" s="135">
        <f>Lüzum!I27</f>
        <v>0</v>
      </c>
    </row>
    <row r="34" spans="2:5" s="66" customFormat="1" ht="11.25" hidden="1" customHeight="1">
      <c r="B34" s="133">
        <v>20</v>
      </c>
      <c r="C34" s="134">
        <f>Lüzum!C28</f>
        <v>0</v>
      </c>
      <c r="D34" s="171">
        <f>Lüzum!H28</f>
        <v>0</v>
      </c>
      <c r="E34" s="135">
        <f>Lüzum!I28</f>
        <v>0</v>
      </c>
    </row>
    <row r="35" spans="2:5" s="66" customFormat="1" ht="11.25" hidden="1" customHeight="1">
      <c r="B35" s="133">
        <v>21</v>
      </c>
      <c r="C35" s="134">
        <f>Lüzum!C29</f>
        <v>0</v>
      </c>
      <c r="D35" s="171">
        <f>Lüzum!H29</f>
        <v>0</v>
      </c>
      <c r="E35" s="135">
        <f>Lüzum!I29</f>
        <v>0</v>
      </c>
    </row>
    <row r="36" spans="2:5" s="66" customFormat="1" ht="11.25" hidden="1" customHeight="1">
      <c r="B36" s="133">
        <v>22</v>
      </c>
      <c r="C36" s="134">
        <f>Lüzum!C30</f>
        <v>0</v>
      </c>
      <c r="D36" s="171">
        <f>Lüzum!H30</f>
        <v>0</v>
      </c>
      <c r="E36" s="135">
        <f>Lüzum!I30</f>
        <v>0</v>
      </c>
    </row>
    <row r="37" spans="2:5" s="66" customFormat="1" ht="11.25" hidden="1" customHeight="1">
      <c r="B37" s="133">
        <v>23</v>
      </c>
      <c r="C37" s="134">
        <f>Lüzum!C31</f>
        <v>0</v>
      </c>
      <c r="D37" s="171">
        <f>Lüzum!H31</f>
        <v>0</v>
      </c>
      <c r="E37" s="135">
        <f>Lüzum!I31</f>
        <v>0</v>
      </c>
    </row>
    <row r="38" spans="2:5" s="66" customFormat="1" ht="11.25" hidden="1" customHeight="1">
      <c r="B38" s="133">
        <v>24</v>
      </c>
      <c r="C38" s="134">
        <f>Lüzum!C32</f>
        <v>0</v>
      </c>
      <c r="D38" s="171">
        <f>Lüzum!H32</f>
        <v>0</v>
      </c>
      <c r="E38" s="135">
        <f>Lüzum!I32</f>
        <v>0</v>
      </c>
    </row>
    <row r="39" spans="2:5" s="66" customFormat="1" ht="11.25" hidden="1" customHeight="1">
      <c r="B39" s="133">
        <v>25</v>
      </c>
      <c r="C39" s="134">
        <f>Lüzum!C33</f>
        <v>0</v>
      </c>
      <c r="D39" s="171">
        <f>Lüzum!H33</f>
        <v>0</v>
      </c>
      <c r="E39" s="135">
        <f>Lüzum!I33</f>
        <v>0</v>
      </c>
    </row>
    <row r="40" spans="2:5" s="66" customFormat="1" ht="11.25" hidden="1" customHeight="1">
      <c r="B40" s="133">
        <v>26</v>
      </c>
      <c r="C40" s="134">
        <f>Lüzum!C34</f>
        <v>0</v>
      </c>
      <c r="D40" s="171">
        <f>Lüzum!H34</f>
        <v>0</v>
      </c>
      <c r="E40" s="135">
        <f>Lüzum!I34</f>
        <v>0</v>
      </c>
    </row>
    <row r="41" spans="2:5" s="66" customFormat="1" ht="11.25" hidden="1" customHeight="1">
      <c r="B41" s="133">
        <v>27</v>
      </c>
      <c r="C41" s="134">
        <f>Lüzum!C35</f>
        <v>0</v>
      </c>
      <c r="D41" s="171">
        <f>Lüzum!H35</f>
        <v>0</v>
      </c>
      <c r="E41" s="135">
        <f>Lüzum!I35</f>
        <v>0</v>
      </c>
    </row>
    <row r="42" spans="2:5" s="66" customFormat="1" ht="11.25" hidden="1" customHeight="1">
      <c r="B42" s="133">
        <v>28</v>
      </c>
      <c r="C42" s="134">
        <f>Lüzum!C36</f>
        <v>0</v>
      </c>
      <c r="D42" s="171">
        <f>Lüzum!H36</f>
        <v>0</v>
      </c>
      <c r="E42" s="135">
        <f>Lüzum!I36</f>
        <v>0</v>
      </c>
    </row>
    <row r="43" spans="2:5" s="66" customFormat="1" ht="11.25" hidden="1" customHeight="1">
      <c r="B43" s="133">
        <v>29</v>
      </c>
      <c r="C43" s="134">
        <f>Lüzum!C37</f>
        <v>0</v>
      </c>
      <c r="D43" s="171">
        <f>Lüzum!H37</f>
        <v>0</v>
      </c>
      <c r="E43" s="135">
        <f>Lüzum!I37</f>
        <v>0</v>
      </c>
    </row>
    <row r="44" spans="2:5" s="66" customFormat="1" ht="11.25" hidden="1" customHeight="1">
      <c r="B44" s="133">
        <v>30</v>
      </c>
      <c r="C44" s="134">
        <f>Lüzum!C38</f>
        <v>0</v>
      </c>
      <c r="D44" s="171">
        <f>Lüzum!H38</f>
        <v>0</v>
      </c>
      <c r="E44" s="135">
        <f>Lüzum!I38</f>
        <v>0</v>
      </c>
    </row>
    <row r="45" spans="2:5" s="66" customFormat="1" ht="11.25" hidden="1" customHeight="1">
      <c r="B45" s="133">
        <v>31</v>
      </c>
      <c r="C45" s="134">
        <f>Lüzum!C39</f>
        <v>0</v>
      </c>
      <c r="D45" s="171">
        <f>Lüzum!H39</f>
        <v>0</v>
      </c>
      <c r="E45" s="135">
        <f>Lüzum!I39</f>
        <v>0</v>
      </c>
    </row>
    <row r="46" spans="2:5" s="66" customFormat="1" ht="11.25" hidden="1" customHeight="1">
      <c r="B46" s="133">
        <v>32</v>
      </c>
      <c r="C46" s="134">
        <f>Lüzum!C40</f>
        <v>0</v>
      </c>
      <c r="D46" s="171">
        <f>Lüzum!H40</f>
        <v>0</v>
      </c>
      <c r="E46" s="135">
        <f>Lüzum!I40</f>
        <v>0</v>
      </c>
    </row>
    <row r="47" spans="2:5" s="66" customFormat="1" ht="11.25" hidden="1" customHeight="1">
      <c r="B47" s="133">
        <v>33</v>
      </c>
      <c r="C47" s="134">
        <f>Lüzum!C41</f>
        <v>0</v>
      </c>
      <c r="D47" s="171">
        <f>Lüzum!H41</f>
        <v>0</v>
      </c>
      <c r="E47" s="135">
        <f>Lüzum!I41</f>
        <v>0</v>
      </c>
    </row>
    <row r="48" spans="2:5" ht="8.25" customHeight="1">
      <c r="B48" s="24"/>
      <c r="C48" s="25"/>
      <c r="D48" s="170"/>
      <c r="E48" s="26"/>
    </row>
    <row r="49" spans="2:5" ht="33" customHeight="1">
      <c r="B49" s="344" t="s">
        <v>87</v>
      </c>
      <c r="C49" s="344"/>
      <c r="D49" s="344"/>
      <c r="E49" s="344"/>
    </row>
    <row r="50" spans="2:5" ht="32.25" customHeight="1">
      <c r="B50" s="345" t="s">
        <v>88</v>
      </c>
      <c r="C50" s="345"/>
      <c r="D50" s="345"/>
      <c r="E50" s="345"/>
    </row>
    <row r="51" spans="2:5" ht="48" customHeight="1">
      <c r="B51" s="158"/>
      <c r="C51" s="221"/>
      <c r="D51" s="158"/>
      <c r="E51" s="158"/>
    </row>
    <row r="52" spans="2:5" ht="18" customHeight="1">
      <c r="B52" s="18"/>
      <c r="C52" s="18"/>
      <c r="D52" s="18"/>
      <c r="E52" s="21"/>
    </row>
    <row r="53" spans="2:5" ht="22.5" customHeight="1">
      <c r="B53" s="350" t="s">
        <v>50</v>
      </c>
      <c r="C53" s="350"/>
      <c r="D53" s="350"/>
      <c r="E53" s="350"/>
    </row>
    <row r="54" spans="2:5" s="22" customFormat="1" ht="32.25" customHeight="1">
      <c r="B54" s="23"/>
      <c r="C54" s="23"/>
      <c r="D54" s="23"/>
      <c r="E54" s="23"/>
    </row>
    <row r="55" spans="2:5" s="193" customFormat="1" ht="15" customHeight="1">
      <c r="B55" s="191" t="s">
        <v>53</v>
      </c>
      <c r="C55" s="192" t="s">
        <v>93</v>
      </c>
      <c r="D55" s="191"/>
      <c r="E55" s="189" t="s">
        <v>52</v>
      </c>
    </row>
    <row r="56" spans="2:5" s="193" customFormat="1" ht="15" customHeight="1">
      <c r="B56" s="191" t="s">
        <v>92</v>
      </c>
      <c r="C56" s="192" t="s">
        <v>105</v>
      </c>
      <c r="D56" s="191"/>
      <c r="E56" s="190" t="s">
        <v>116</v>
      </c>
    </row>
    <row r="57" spans="2:5" s="193" customFormat="1" ht="15" customHeight="1">
      <c r="B57" s="191" t="s">
        <v>61</v>
      </c>
      <c r="C57" s="192" t="s">
        <v>106</v>
      </c>
      <c r="D57" s="191"/>
      <c r="E57" s="190" t="s">
        <v>121</v>
      </c>
    </row>
    <row r="58" spans="2:5" s="193" customFormat="1" ht="15" customHeight="1">
      <c r="B58" s="191" t="s">
        <v>78</v>
      </c>
      <c r="C58" s="193" t="s">
        <v>107</v>
      </c>
      <c r="D58" s="191"/>
      <c r="E58" s="190" t="s">
        <v>120</v>
      </c>
    </row>
    <row r="59" spans="2:5" s="165" customFormat="1" ht="10.5"/>
  </sheetData>
  <sheetProtection selectLockedCells="1" selectUnlockedCells="1"/>
  <mergeCells count="11">
    <mergeCell ref="B53:E53"/>
    <mergeCell ref="D4:E4"/>
    <mergeCell ref="B10:E10"/>
    <mergeCell ref="B11:E11"/>
    <mergeCell ref="B3:E3"/>
    <mergeCell ref="B2:E2"/>
    <mergeCell ref="B1:E1"/>
    <mergeCell ref="B49:E49"/>
    <mergeCell ref="B50:E50"/>
    <mergeCell ref="B8:E8"/>
    <mergeCell ref="B13:E13"/>
  </mergeCells>
  <phoneticPr fontId="0" type="noConversion"/>
  <printOptions horizontalCentered="1"/>
  <pageMargins left="0.55118110236220474" right="0.74803149606299213" top="0.82677165354330717" bottom="0.27559055118110237" header="0.51181102362204722" footer="0.51181102362204722"/>
  <pageSetup paperSize="9" scale="97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4" baseType="variant">
      <vt:variant>
        <vt:lpstr>Çalışma Sayfaları</vt:lpstr>
      </vt:variant>
      <vt:variant>
        <vt:i4>7</vt:i4>
      </vt:variant>
      <vt:variant>
        <vt:lpstr>Adlandırılmış Aralıklar</vt:lpstr>
      </vt:variant>
      <vt:variant>
        <vt:i4>5</vt:i4>
      </vt:variant>
    </vt:vector>
  </HeadingPairs>
  <TitlesOfParts>
    <vt:vector size="12" baseType="lpstr">
      <vt:lpstr>Lüzum</vt:lpstr>
      <vt:lpstr>Fiyat Araştırması</vt:lpstr>
      <vt:lpstr>Yaklaşık Maliyet</vt:lpstr>
      <vt:lpstr>Onay </vt:lpstr>
      <vt:lpstr>Teklif Mektubu</vt:lpstr>
      <vt:lpstr>Piyasa F.Arş.Tut.</vt:lpstr>
      <vt:lpstr>Muayene </vt:lpstr>
      <vt:lpstr>Fiyat Araştırması!Yazdırma_Alanı</vt:lpstr>
      <vt:lpstr>Muayene !Yazdırma_Alanı</vt:lpstr>
      <vt:lpstr>Onay !Yazdırma_Alanı</vt:lpstr>
      <vt:lpstr>Piyasa F.Arş.Tut.!Yazdırma_Alanı</vt:lpstr>
      <vt:lpstr>Yaklaşık Maliyet!Yazdırma_Alanı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Burak  TABUR  114581</dc:creator>
  <cp:lastModifiedBy>X</cp:lastModifiedBy>
  <cp:lastPrinted>2021-06-29T10:56:04Z</cp:lastPrinted>
  <dcterms:created xsi:type="dcterms:W3CDTF">2015-02-10T10:03:00Z</dcterms:created>
  <dcterms:modified xsi:type="dcterms:W3CDTF">2021-08-22T18:55:31Z</dcterms:modified>
</cp:coreProperties>
</file>